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/>
  <c r="W10"/>
  <c r="W8"/>
  <c r="W5"/>
  <c r="W4"/>
  <c r="W3"/>
</calcChain>
</file>

<file path=xl/sharedStrings.xml><?xml version="1.0" encoding="utf-8"?>
<sst xmlns="http://schemas.openxmlformats.org/spreadsheetml/2006/main" count="163" uniqueCount="92">
  <si>
    <t>PRINCIPIO ATTIVO</t>
  </si>
  <si>
    <t>Forma farmaceutica</t>
  </si>
  <si>
    <t>Dosaggio</t>
  </si>
  <si>
    <t>Via di somministazione</t>
  </si>
  <si>
    <t>Unità di misura</t>
  </si>
  <si>
    <t>Codice ATC</t>
  </si>
  <si>
    <t>Nome commerciale</t>
  </si>
  <si>
    <t>Codice AIC</t>
  </si>
  <si>
    <t>Unità per confezione</t>
  </si>
  <si>
    <t>Classe di rimborsabilità</t>
  </si>
  <si>
    <t>NOTE</t>
  </si>
  <si>
    <t>Prezzo unitario di offerta IVA esclusa</t>
  </si>
  <si>
    <t>H</t>
  </si>
  <si>
    <t>A</t>
  </si>
  <si>
    <t xml:space="preserve">Ditta </t>
  </si>
  <si>
    <t>Base asta unitaria IVA esclusa</t>
  </si>
  <si>
    <t>TOTALE FABBISOGNI + 20% PLUS</t>
  </si>
  <si>
    <t>B</t>
  </si>
  <si>
    <t>SUBLOTTO</t>
  </si>
  <si>
    <t>LOTTO</t>
  </si>
  <si>
    <t>CIG</t>
  </si>
  <si>
    <t>150 MG</t>
  </si>
  <si>
    <t>R07AX02</t>
  </si>
  <si>
    <t>Prezzo exfactory</t>
  </si>
  <si>
    <t>DESCRIZIONE</t>
  </si>
  <si>
    <t>Importo per  lotto</t>
  </si>
  <si>
    <t>SYMKEVI</t>
  </si>
  <si>
    <t>cpr rivestite</t>
  </si>
  <si>
    <t>100 mg + 150 mg</t>
  </si>
  <si>
    <t>orale</t>
  </si>
  <si>
    <t>cpr rivestita</t>
  </si>
  <si>
    <t>R07AX31</t>
  </si>
  <si>
    <t>O47307018</t>
  </si>
  <si>
    <t>VERTEX PHARMACEUTICALS IT. SRL</t>
  </si>
  <si>
    <t>prezzo riservato</t>
  </si>
  <si>
    <t>Kalydeco</t>
  </si>
  <si>
    <t>Orkambi</t>
  </si>
  <si>
    <t>compresse</t>
  </si>
  <si>
    <t xml:space="preserve">100mg/125mg </t>
  </si>
  <si>
    <t>R07AX30</t>
  </si>
  <si>
    <t>Granulato</t>
  </si>
  <si>
    <t>150mg/188mg</t>
  </si>
  <si>
    <t>bustine</t>
  </si>
  <si>
    <t>C</t>
  </si>
  <si>
    <t xml:space="preserve">Orkambi </t>
  </si>
  <si>
    <t>Bustine</t>
  </si>
  <si>
    <t>talzenna</t>
  </si>
  <si>
    <t>cps</t>
  </si>
  <si>
    <t>1 mg</t>
  </si>
  <si>
    <t>L01XX60</t>
  </si>
  <si>
    <t>PFIZER</t>
  </si>
  <si>
    <t>0,25 mg</t>
  </si>
  <si>
    <t>remsima</t>
  </si>
  <si>
    <t>soluzione</t>
  </si>
  <si>
    <t xml:space="preserve">120 mg </t>
  </si>
  <si>
    <t>s.c.</t>
  </si>
  <si>
    <t>penna</t>
  </si>
  <si>
    <t>L04AB02</t>
  </si>
  <si>
    <t>CELLTRION HEALTHCARE IT.</t>
  </si>
  <si>
    <t>VEDOLIZUMAB</t>
  </si>
  <si>
    <t>ENTYVIO</t>
  </si>
  <si>
    <t>108 MG</t>
  </si>
  <si>
    <t>SOTTOCUTE</t>
  </si>
  <si>
    <t>PEN</t>
  </si>
  <si>
    <t>L04AA33</t>
  </si>
  <si>
    <t>TAKEDA</t>
  </si>
  <si>
    <t>SIR</t>
  </si>
  <si>
    <t>108 mg</t>
  </si>
  <si>
    <t>043442058</t>
  </si>
  <si>
    <t>prezzo al pubblico</t>
  </si>
  <si>
    <t>TEZACAFTOR + IVACAFTOR</t>
  </si>
  <si>
    <t>IVACAFTOR</t>
  </si>
  <si>
    <t>LUMACAFTOR/IVACAFTOR</t>
  </si>
  <si>
    <t>TALAZOPARIB</t>
  </si>
  <si>
    <t xml:space="preserve">INFLIXIMAB </t>
  </si>
  <si>
    <t>TEZACAFTOR + IVACAFTOR 100 mg + 150 mg</t>
  </si>
  <si>
    <t>IVACAFTOR 150 MG</t>
  </si>
  <si>
    <t xml:space="preserve">LUMACAFTOR/IVACAFTOR 100mg/125mg </t>
  </si>
  <si>
    <t>LUMACAFTOR/IVACAFTOR 150mg/188mg</t>
  </si>
  <si>
    <t>TALAZOPARIB 1 mg</t>
  </si>
  <si>
    <t>TALAZOPARIB 0,25 mg</t>
  </si>
  <si>
    <t xml:space="preserve">INFLIXIMAB  120 mg </t>
  </si>
  <si>
    <t>VEDOLIZUMAB 108 MG</t>
  </si>
  <si>
    <t>VEDOLIZUMAB 108 mg</t>
  </si>
  <si>
    <t>Importo sublotti</t>
  </si>
  <si>
    <t>8904871404</t>
  </si>
  <si>
    <t>89048735AA</t>
  </si>
  <si>
    <t>890487467D</t>
  </si>
  <si>
    <t>TABELLA ELENCO LOTTI_AGGIORNAMENTO PTORS N. 62 DEL 2021 (16 MESI)</t>
  </si>
  <si>
    <t>89048778F6</t>
  </si>
  <si>
    <t>89048789C9</t>
  </si>
  <si>
    <t>8904879A9C</t>
  </si>
</sst>
</file>

<file path=xl/styles.xml><?xml version="1.0" encoding="utf-8"?>
<styleSheet xmlns="http://schemas.openxmlformats.org/spreadsheetml/2006/main">
  <numFmts count="12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#,##0.00\ _€"/>
    <numFmt numFmtId="168" formatCode="#,##0.00000\ &quot;€&quot;"/>
    <numFmt numFmtId="169" formatCode="_-* #,##0.00\ [$€-410]_-;\-* #,##0.00\ [$€-410]_-;_-* &quot;-&quot;??\ [$€-410]_-;_-@_-"/>
    <numFmt numFmtId="170" formatCode="#,##0.0000\ &quot;€&quot;"/>
    <numFmt numFmtId="171" formatCode="#,##0.00\ &quot;€&quot;"/>
    <numFmt numFmtId="172" formatCode="_-* #,##0.00000\ &quot;€&quot;_-;\-* #,##0.00000\ &quot;€&quot;_-;_-* &quot;-&quot;??\ &quot;€&quot;_-;_-@_-"/>
    <numFmt numFmtId="173" formatCode="_-* #,##0\ [$€-410]_-;\-* #,##0\ [$€-410]_-;_-* &quot;-&quot;??\ [$€-410]_-;_-@_-"/>
    <numFmt numFmtId="174" formatCode="_-* #,##0.0\ [$€-410]_-;\-* #,##0.0\ [$€-410]_-;_-* &quot;-&quot;??\ [$€-410]_-;_-@_-"/>
    <numFmt numFmtId="175" formatCode="#,##0\ _€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4D5156"/>
      <name val="Arial"/>
      <family val="2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4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167" fontId="3" fillId="0" borderId="0" xfId="0" applyNumberFormat="1" applyFont="1" applyAlignment="1" applyProtection="1">
      <alignment horizontal="center" vertical="center" wrapText="1"/>
      <protection locked="0"/>
    </xf>
    <xf numFmtId="167" fontId="0" fillId="0" borderId="0" xfId="0" applyNumberFormat="1"/>
    <xf numFmtId="167" fontId="5" fillId="0" borderId="0" xfId="0" applyNumberFormat="1" applyFont="1" applyAlignment="1" applyProtection="1">
      <alignment horizontal="center" vertical="center" wrapText="1"/>
      <protection locked="0"/>
    </xf>
    <xf numFmtId="167" fontId="5" fillId="0" borderId="0" xfId="0" applyNumberFormat="1" applyFont="1" applyAlignment="1">
      <alignment horizontal="center" vertical="center"/>
    </xf>
    <xf numFmtId="167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/>
    <xf numFmtId="168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8" fontId="7" fillId="2" borderId="0" xfId="0" applyNumberFormat="1" applyFont="1" applyFill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71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/>
    </xf>
    <xf numFmtId="172" fontId="6" fillId="0" borderId="1" xfId="1" applyNumberFormat="1" applyFont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168" fontId="6" fillId="0" borderId="1" xfId="0" applyNumberFormat="1" applyFont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3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174" fontId="6" fillId="2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75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" xfId="1" applyNumberFormat="1" applyFont="1" applyBorder="1" applyAlignment="1">
      <alignment horizontal="center" vertical="center"/>
    </xf>
    <xf numFmtId="175" fontId="6" fillId="0" borderId="1" xfId="0" applyNumberFormat="1" applyFont="1" applyBorder="1" applyAlignment="1">
      <alignment horizontal="center" vertical="center"/>
    </xf>
    <xf numFmtId="175" fontId="6" fillId="2" borderId="1" xfId="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175" fontId="0" fillId="0" borderId="0" xfId="0" applyNumberFormat="1"/>
    <xf numFmtId="168" fontId="5" fillId="0" borderId="0" xfId="0" applyNumberFormat="1" applyFont="1" applyFill="1" applyAlignment="1">
      <alignment horizontal="center" vertical="center"/>
    </xf>
    <xf numFmtId="167" fontId="0" fillId="0" borderId="0" xfId="0" applyNumberFormat="1" applyFill="1"/>
    <xf numFmtId="168" fontId="7" fillId="0" borderId="0" xfId="0" applyNumberFormat="1" applyFont="1" applyFill="1" applyAlignment="1">
      <alignment horizontal="center" vertical="center"/>
    </xf>
    <xf numFmtId="175" fontId="4" fillId="0" borderId="0" xfId="0" applyNumberFormat="1" applyFont="1" applyFill="1" applyAlignment="1">
      <alignment horizontal="center" vertical="center"/>
    </xf>
    <xf numFmtId="169" fontId="6" fillId="0" borderId="1" xfId="3" applyNumberFormat="1" applyFont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10" fillId="0" borderId="4" xfId="0" applyNumberFormat="1" applyFont="1" applyFill="1" applyBorder="1" applyAlignment="1">
      <alignment horizontal="center" vertical="center"/>
    </xf>
    <xf numFmtId="169" fontId="10" fillId="0" borderId="7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</cellXfs>
  <cellStyles count="4">
    <cellStyle name="Excel Built-in Normal" xfId="2"/>
    <cellStyle name="Migliaia" xfId="3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70" zoomScaleNormal="70" workbookViewId="0">
      <selection activeCell="C3" sqref="C3:C13"/>
    </sheetView>
  </sheetViews>
  <sheetFormatPr defaultColWidth="9.109375" defaultRowHeight="15.6"/>
  <cols>
    <col min="1" max="1" width="16.33203125" style="9" customWidth="1"/>
    <col min="2" max="2" width="14.5546875" style="9" customWidth="1"/>
    <col min="3" max="3" width="28.44140625" style="9" customWidth="1"/>
    <col min="4" max="4" width="34.88671875" style="2" customWidth="1"/>
    <col min="5" max="5" width="53.44140625" style="2" customWidth="1"/>
    <col min="6" max="6" width="15.33203125" style="2" bestFit="1" customWidth="1"/>
    <col min="7" max="7" width="20.5546875" style="2" customWidth="1"/>
    <col min="8" max="8" width="21.109375" style="2" customWidth="1"/>
    <col min="9" max="9" width="12.5546875" style="9" customWidth="1"/>
    <col min="10" max="10" width="14.109375" style="2" customWidth="1"/>
    <col min="11" max="11" width="12.88671875" style="2" bestFit="1" customWidth="1"/>
    <col min="12" max="12" width="17.33203125" style="14" bestFit="1" customWidth="1"/>
    <col min="13" max="13" width="17.44140625" style="2" customWidth="1"/>
    <col min="14" max="14" width="12.5546875" style="2" customWidth="1"/>
    <col min="15" max="16" width="29.88671875" style="2" customWidth="1"/>
    <col min="17" max="17" width="48.5546875" style="2" customWidth="1"/>
    <col min="18" max="18" width="20.6640625" style="12" bestFit="1" customWidth="1"/>
    <col min="19" max="19" width="28.109375" style="2" customWidth="1"/>
    <col min="20" max="20" width="14.5546875" style="20" customWidth="1"/>
    <col min="21" max="21" width="27.33203125" style="51" bestFit="1" customWidth="1"/>
    <col min="22" max="22" width="27" style="22" bestFit="1" customWidth="1"/>
    <col min="23" max="23" width="30.44140625" style="2" customWidth="1"/>
    <col min="24" max="24" width="9.109375" style="2"/>
    <col min="25" max="25" width="14.33203125" style="2" bestFit="1" customWidth="1"/>
    <col min="26" max="26" width="15.33203125" style="2" bestFit="1" customWidth="1"/>
    <col min="27" max="16384" width="9.109375" style="2"/>
  </cols>
  <sheetData>
    <row r="1" spans="1:23" ht="96.75" customHeight="1">
      <c r="A1" s="62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</row>
    <row r="2" spans="1:23" ht="84" customHeight="1">
      <c r="A2" s="8" t="s">
        <v>19</v>
      </c>
      <c r="B2" s="8" t="s">
        <v>18</v>
      </c>
      <c r="C2" s="8" t="s">
        <v>20</v>
      </c>
      <c r="D2" s="6" t="s">
        <v>0</v>
      </c>
      <c r="E2" s="6" t="s">
        <v>24</v>
      </c>
      <c r="F2" s="6" t="s">
        <v>1</v>
      </c>
      <c r="G2" s="6" t="s">
        <v>2</v>
      </c>
      <c r="H2" s="6" t="s">
        <v>3</v>
      </c>
      <c r="I2" s="10" t="s">
        <v>8</v>
      </c>
      <c r="J2" s="6" t="s">
        <v>4</v>
      </c>
      <c r="K2" s="5" t="s">
        <v>5</v>
      </c>
      <c r="L2" s="13" t="s">
        <v>7</v>
      </c>
      <c r="M2" s="6" t="s">
        <v>6</v>
      </c>
      <c r="N2" s="6" t="s">
        <v>9</v>
      </c>
      <c r="O2" s="6" t="s">
        <v>23</v>
      </c>
      <c r="P2" s="25" t="s">
        <v>69</v>
      </c>
      <c r="Q2" s="6" t="s">
        <v>14</v>
      </c>
      <c r="R2" s="11" t="s">
        <v>15</v>
      </c>
      <c r="S2" s="6" t="s">
        <v>10</v>
      </c>
      <c r="T2" s="15" t="s">
        <v>11</v>
      </c>
      <c r="U2" s="46" t="s">
        <v>16</v>
      </c>
      <c r="V2" s="6" t="s">
        <v>84</v>
      </c>
      <c r="W2" s="6" t="s">
        <v>25</v>
      </c>
    </row>
    <row r="3" spans="1:23" s="30" customFormat="1" ht="29.25" customHeight="1">
      <c r="A3" s="24">
        <v>1</v>
      </c>
      <c r="B3" s="24" t="s">
        <v>13</v>
      </c>
      <c r="C3" s="65" t="s">
        <v>85</v>
      </c>
      <c r="D3" s="35" t="s">
        <v>70</v>
      </c>
      <c r="E3" s="35" t="s">
        <v>75</v>
      </c>
      <c r="F3" s="24" t="s">
        <v>27</v>
      </c>
      <c r="G3" s="35" t="s">
        <v>28</v>
      </c>
      <c r="H3" s="24" t="s">
        <v>29</v>
      </c>
      <c r="I3" s="24">
        <v>28</v>
      </c>
      <c r="J3" s="35" t="s">
        <v>30</v>
      </c>
      <c r="K3" s="35" t="s">
        <v>31</v>
      </c>
      <c r="L3" s="36" t="s">
        <v>32</v>
      </c>
      <c r="M3" s="35" t="s">
        <v>26</v>
      </c>
      <c r="N3" s="24" t="s">
        <v>13</v>
      </c>
      <c r="O3" s="28">
        <v>228.71600000000001</v>
      </c>
      <c r="P3" s="24">
        <v>372.791</v>
      </c>
      <c r="Q3" s="37" t="s">
        <v>33</v>
      </c>
      <c r="R3" s="29">
        <v>153.9025</v>
      </c>
      <c r="S3" s="38" t="s">
        <v>34</v>
      </c>
      <c r="T3" s="16"/>
      <c r="U3" s="47">
        <v>29298</v>
      </c>
      <c r="V3" s="56">
        <v>4509035.45</v>
      </c>
      <c r="W3" s="58">
        <f>ROUND(V3,2)</f>
        <v>4509035.45</v>
      </c>
    </row>
    <row r="4" spans="1:23" s="30" customFormat="1" ht="29.25" customHeight="1">
      <c r="A4" s="24">
        <v>2</v>
      </c>
      <c r="B4" s="24" t="s">
        <v>13</v>
      </c>
      <c r="C4" s="65" t="s">
        <v>86</v>
      </c>
      <c r="D4" s="35" t="s">
        <v>71</v>
      </c>
      <c r="E4" s="35" t="s">
        <v>76</v>
      </c>
      <c r="F4" s="24" t="s">
        <v>27</v>
      </c>
      <c r="G4" s="35" t="s">
        <v>21</v>
      </c>
      <c r="H4" s="24" t="s">
        <v>29</v>
      </c>
      <c r="I4" s="24">
        <v>28</v>
      </c>
      <c r="J4" s="35" t="s">
        <v>30</v>
      </c>
      <c r="K4" s="35" t="s">
        <v>22</v>
      </c>
      <c r="L4" s="39">
        <v>43519053</v>
      </c>
      <c r="M4" s="35" t="s">
        <v>35</v>
      </c>
      <c r="N4" s="24" t="s">
        <v>13</v>
      </c>
      <c r="O4" s="28">
        <v>305.35000000000002</v>
      </c>
      <c r="P4" s="24">
        <v>497.71199999999999</v>
      </c>
      <c r="Q4" s="37" t="s">
        <v>33</v>
      </c>
      <c r="R4" s="31">
        <v>196.43607</v>
      </c>
      <c r="S4" s="38" t="s">
        <v>34</v>
      </c>
      <c r="T4" s="16"/>
      <c r="U4" s="48">
        <v>60657</v>
      </c>
      <c r="V4" s="56">
        <v>11915222.699999999</v>
      </c>
      <c r="W4" s="58">
        <f t="shared" ref="W4:W10" si="0">ROUND(V4,2)</f>
        <v>11915222.699999999</v>
      </c>
    </row>
    <row r="5" spans="1:23" s="30" customFormat="1" ht="29.25" customHeight="1">
      <c r="A5" s="24">
        <v>3</v>
      </c>
      <c r="B5" s="24" t="s">
        <v>13</v>
      </c>
      <c r="C5" s="65" t="s">
        <v>87</v>
      </c>
      <c r="D5" s="35" t="s">
        <v>72</v>
      </c>
      <c r="E5" s="35" t="s">
        <v>77</v>
      </c>
      <c r="F5" s="24" t="s">
        <v>37</v>
      </c>
      <c r="G5" s="24" t="s">
        <v>38</v>
      </c>
      <c r="H5" s="24" t="s">
        <v>29</v>
      </c>
      <c r="I5" s="24">
        <v>112</v>
      </c>
      <c r="J5" s="24" t="s">
        <v>37</v>
      </c>
      <c r="K5" s="40" t="s">
        <v>39</v>
      </c>
      <c r="L5" s="41">
        <v>44560047</v>
      </c>
      <c r="M5" s="24" t="s">
        <v>36</v>
      </c>
      <c r="N5" s="24" t="s">
        <v>13</v>
      </c>
      <c r="O5" s="24">
        <v>110.21</v>
      </c>
      <c r="P5" s="24">
        <v>179.64</v>
      </c>
      <c r="Q5" s="37" t="s">
        <v>33</v>
      </c>
      <c r="R5" s="31">
        <v>87.898039999999995</v>
      </c>
      <c r="S5" s="38" t="s">
        <v>34</v>
      </c>
      <c r="T5" s="16"/>
      <c r="U5" s="48">
        <v>59492</v>
      </c>
      <c r="V5" s="56">
        <v>5229230.2</v>
      </c>
      <c r="W5" s="59">
        <f>V5+V6+V7</f>
        <v>11639106.51</v>
      </c>
    </row>
    <row r="6" spans="1:23" s="30" customFormat="1" ht="29.25" customHeight="1">
      <c r="A6" s="23">
        <v>3</v>
      </c>
      <c r="B6" s="23" t="s">
        <v>17</v>
      </c>
      <c r="C6" s="65" t="s">
        <v>87</v>
      </c>
      <c r="D6" s="35" t="s">
        <v>72</v>
      </c>
      <c r="E6" s="35" t="s">
        <v>78</v>
      </c>
      <c r="F6" s="24" t="s">
        <v>40</v>
      </c>
      <c r="G6" s="24" t="s">
        <v>41</v>
      </c>
      <c r="H6" s="24" t="s">
        <v>29</v>
      </c>
      <c r="I6" s="24">
        <v>56</v>
      </c>
      <c r="J6" s="24" t="s">
        <v>42</v>
      </c>
      <c r="K6" s="40" t="s">
        <v>39</v>
      </c>
      <c r="L6" s="41">
        <v>44560062</v>
      </c>
      <c r="M6" s="24" t="s">
        <v>36</v>
      </c>
      <c r="N6" s="23" t="s">
        <v>13</v>
      </c>
      <c r="O6" s="23">
        <v>220.43299999999999</v>
      </c>
      <c r="P6" s="23">
        <v>359.28500000000003</v>
      </c>
      <c r="Q6" s="37" t="s">
        <v>33</v>
      </c>
      <c r="R6" s="32">
        <v>175.79606999999999</v>
      </c>
      <c r="S6" s="38" t="s">
        <v>34</v>
      </c>
      <c r="T6" s="16"/>
      <c r="U6" s="49">
        <v>20606</v>
      </c>
      <c r="V6" s="57">
        <v>3622453.82</v>
      </c>
      <c r="W6" s="61"/>
    </row>
    <row r="7" spans="1:23" s="30" customFormat="1" ht="29.25" customHeight="1">
      <c r="A7" s="26">
        <v>3</v>
      </c>
      <c r="B7" s="23" t="s">
        <v>43</v>
      </c>
      <c r="C7" s="65" t="s">
        <v>87</v>
      </c>
      <c r="D7" s="35" t="s">
        <v>72</v>
      </c>
      <c r="E7" s="35" t="s">
        <v>77</v>
      </c>
      <c r="F7" s="24" t="s">
        <v>40</v>
      </c>
      <c r="G7" s="24" t="s">
        <v>38</v>
      </c>
      <c r="H7" s="24" t="s">
        <v>29</v>
      </c>
      <c r="I7" s="24">
        <v>56</v>
      </c>
      <c r="J7" s="24" t="s">
        <v>45</v>
      </c>
      <c r="K7" s="40" t="s">
        <v>39</v>
      </c>
      <c r="L7" s="36">
        <v>44560050</v>
      </c>
      <c r="M7" s="24" t="s">
        <v>44</v>
      </c>
      <c r="N7" s="23" t="s">
        <v>13</v>
      </c>
      <c r="O7" s="23">
        <v>220.43299999999999</v>
      </c>
      <c r="P7" s="23">
        <v>359.28500000000003</v>
      </c>
      <c r="Q7" s="37" t="s">
        <v>33</v>
      </c>
      <c r="R7" s="32">
        <v>175.79606999999999</v>
      </c>
      <c r="S7" s="38" t="s">
        <v>34</v>
      </c>
      <c r="T7" s="16"/>
      <c r="U7" s="49">
        <v>15856</v>
      </c>
      <c r="V7" s="57">
        <v>2787422.49</v>
      </c>
      <c r="W7" s="60"/>
    </row>
    <row r="8" spans="1:23" s="30" customFormat="1" ht="29.25" customHeight="1">
      <c r="A8" s="23">
        <v>4</v>
      </c>
      <c r="B8" s="23" t="s">
        <v>13</v>
      </c>
      <c r="C8" s="65" t="s">
        <v>89</v>
      </c>
      <c r="D8" s="35" t="s">
        <v>73</v>
      </c>
      <c r="E8" s="35" t="s">
        <v>79</v>
      </c>
      <c r="F8" s="23" t="s">
        <v>47</v>
      </c>
      <c r="G8" s="36" t="s">
        <v>48</v>
      </c>
      <c r="H8" s="23" t="s">
        <v>29</v>
      </c>
      <c r="I8" s="23">
        <v>30</v>
      </c>
      <c r="J8" s="36" t="s">
        <v>47</v>
      </c>
      <c r="K8" s="36" t="s">
        <v>49</v>
      </c>
      <c r="L8" s="36">
        <v>48057057</v>
      </c>
      <c r="M8" s="36" t="s">
        <v>46</v>
      </c>
      <c r="N8" s="23" t="s">
        <v>12</v>
      </c>
      <c r="O8" s="33">
        <v>174.36099999999999</v>
      </c>
      <c r="P8" s="33">
        <v>287.76600000000002</v>
      </c>
      <c r="Q8" s="36" t="s">
        <v>50</v>
      </c>
      <c r="R8" s="33">
        <v>95.899000000000001</v>
      </c>
      <c r="S8" s="42"/>
      <c r="T8" s="16"/>
      <c r="U8" s="49">
        <v>47175</v>
      </c>
      <c r="V8" s="57">
        <v>4524035.33</v>
      </c>
      <c r="W8" s="59">
        <f>V8+V9</f>
        <v>6114631.5199999996</v>
      </c>
    </row>
    <row r="9" spans="1:23" s="30" customFormat="1" ht="29.25" customHeight="1">
      <c r="A9" s="23">
        <v>4</v>
      </c>
      <c r="B9" s="23" t="s">
        <v>17</v>
      </c>
      <c r="C9" s="65" t="s">
        <v>89</v>
      </c>
      <c r="D9" s="35" t="s">
        <v>73</v>
      </c>
      <c r="E9" s="35" t="s">
        <v>80</v>
      </c>
      <c r="F9" s="23" t="s">
        <v>47</v>
      </c>
      <c r="G9" s="36" t="s">
        <v>51</v>
      </c>
      <c r="H9" s="23" t="s">
        <v>29</v>
      </c>
      <c r="I9" s="23">
        <v>30</v>
      </c>
      <c r="J9" s="36" t="s">
        <v>47</v>
      </c>
      <c r="K9" s="36" t="s">
        <v>49</v>
      </c>
      <c r="L9" s="36">
        <v>48057018</v>
      </c>
      <c r="M9" s="36" t="s">
        <v>46</v>
      </c>
      <c r="N9" s="23" t="s">
        <v>12</v>
      </c>
      <c r="O9" s="33">
        <v>174.36099999999999</v>
      </c>
      <c r="P9" s="33">
        <v>287.76600000000002</v>
      </c>
      <c r="Q9" s="36" t="s">
        <v>50</v>
      </c>
      <c r="R9" s="33">
        <v>31.966000000000001</v>
      </c>
      <c r="S9" s="43"/>
      <c r="T9" s="16"/>
      <c r="U9" s="49">
        <v>49759</v>
      </c>
      <c r="V9" s="57">
        <v>1590596.19</v>
      </c>
      <c r="W9" s="60"/>
    </row>
    <row r="10" spans="1:23" s="30" customFormat="1" ht="29.25" customHeight="1">
      <c r="A10" s="26">
        <v>5</v>
      </c>
      <c r="B10" s="23" t="s">
        <v>13</v>
      </c>
      <c r="C10" s="65" t="s">
        <v>90</v>
      </c>
      <c r="D10" s="35" t="s">
        <v>74</v>
      </c>
      <c r="E10" s="35" t="s">
        <v>81</v>
      </c>
      <c r="F10" s="23" t="s">
        <v>53</v>
      </c>
      <c r="G10" s="36" t="s">
        <v>54</v>
      </c>
      <c r="H10" s="23" t="s">
        <v>55</v>
      </c>
      <c r="I10" s="23">
        <v>1</v>
      </c>
      <c r="J10" s="36" t="s">
        <v>56</v>
      </c>
      <c r="K10" s="36" t="s">
        <v>57</v>
      </c>
      <c r="L10" s="36">
        <v>42942122</v>
      </c>
      <c r="M10" s="36" t="s">
        <v>52</v>
      </c>
      <c r="N10" s="23" t="s">
        <v>12</v>
      </c>
      <c r="O10" s="23">
        <v>288.98</v>
      </c>
      <c r="P10" s="23">
        <v>476</v>
      </c>
      <c r="Q10" s="37" t="s">
        <v>58</v>
      </c>
      <c r="R10" s="23">
        <v>213</v>
      </c>
      <c r="S10" s="43"/>
      <c r="T10" s="17"/>
      <c r="U10" s="49">
        <v>7599</v>
      </c>
      <c r="V10" s="57">
        <v>1618587</v>
      </c>
      <c r="W10" s="58">
        <f t="shared" si="0"/>
        <v>1618587</v>
      </c>
    </row>
    <row r="11" spans="1:23" s="30" customFormat="1" ht="29.25" customHeight="1">
      <c r="A11" s="27">
        <v>6</v>
      </c>
      <c r="B11" s="24" t="s">
        <v>13</v>
      </c>
      <c r="C11" s="65" t="s">
        <v>91</v>
      </c>
      <c r="D11" s="36" t="s">
        <v>59</v>
      </c>
      <c r="E11" s="35" t="s">
        <v>82</v>
      </c>
      <c r="F11" s="23" t="s">
        <v>53</v>
      </c>
      <c r="G11" s="36" t="s">
        <v>61</v>
      </c>
      <c r="H11" s="23" t="s">
        <v>62</v>
      </c>
      <c r="I11" s="23">
        <v>2</v>
      </c>
      <c r="J11" s="36" t="s">
        <v>63</v>
      </c>
      <c r="K11" s="36" t="s">
        <v>64</v>
      </c>
      <c r="L11" s="36">
        <v>43442060</v>
      </c>
      <c r="M11" s="36" t="s">
        <v>60</v>
      </c>
      <c r="N11" s="23" t="s">
        <v>12</v>
      </c>
      <c r="O11" s="23">
        <v>812.16</v>
      </c>
      <c r="P11" s="23">
        <v>1340.39</v>
      </c>
      <c r="Q11" s="36" t="s">
        <v>65</v>
      </c>
      <c r="R11" s="23">
        <v>437.58</v>
      </c>
      <c r="S11" s="43"/>
      <c r="T11" s="17"/>
      <c r="U11" s="49">
        <v>9870</v>
      </c>
      <c r="V11" s="57">
        <v>4318914.5999999996</v>
      </c>
      <c r="W11" s="59">
        <f>V11+V12+V13</f>
        <v>5567767.9199999999</v>
      </c>
    </row>
    <row r="12" spans="1:23" s="30" customFormat="1" ht="29.25" customHeight="1">
      <c r="A12" s="27">
        <v>6</v>
      </c>
      <c r="B12" s="24" t="s">
        <v>17</v>
      </c>
      <c r="C12" s="65" t="s">
        <v>91</v>
      </c>
      <c r="D12" s="36" t="s">
        <v>59</v>
      </c>
      <c r="E12" s="35" t="s">
        <v>82</v>
      </c>
      <c r="F12" s="23" t="s">
        <v>53</v>
      </c>
      <c r="G12" s="36" t="s">
        <v>61</v>
      </c>
      <c r="H12" s="23" t="s">
        <v>62</v>
      </c>
      <c r="I12" s="23">
        <v>2</v>
      </c>
      <c r="J12" s="35" t="s">
        <v>66</v>
      </c>
      <c r="K12" s="36" t="s">
        <v>64</v>
      </c>
      <c r="L12" s="36">
        <v>43442033</v>
      </c>
      <c r="M12" s="36" t="s">
        <v>60</v>
      </c>
      <c r="N12" s="23" t="s">
        <v>12</v>
      </c>
      <c r="O12" s="24">
        <v>812.16</v>
      </c>
      <c r="P12" s="24">
        <v>1340.39</v>
      </c>
      <c r="Q12" s="36" t="s">
        <v>65</v>
      </c>
      <c r="R12" s="23">
        <v>437.58</v>
      </c>
      <c r="S12" s="44"/>
      <c r="T12" s="17"/>
      <c r="U12" s="49">
        <v>2354</v>
      </c>
      <c r="V12" s="57">
        <v>1030063.32</v>
      </c>
      <c r="W12" s="61"/>
    </row>
    <row r="13" spans="1:23" s="30" customFormat="1" ht="29.25" customHeight="1">
      <c r="A13" s="27">
        <v>6</v>
      </c>
      <c r="B13" s="24" t="s">
        <v>43</v>
      </c>
      <c r="C13" s="65" t="s">
        <v>91</v>
      </c>
      <c r="D13" s="36" t="s">
        <v>59</v>
      </c>
      <c r="E13" s="35" t="s">
        <v>83</v>
      </c>
      <c r="F13" s="23" t="s">
        <v>53</v>
      </c>
      <c r="G13" s="34" t="s">
        <v>67</v>
      </c>
      <c r="H13" s="34" t="s">
        <v>62</v>
      </c>
      <c r="I13" s="23">
        <v>1</v>
      </c>
      <c r="J13" s="34" t="s">
        <v>56</v>
      </c>
      <c r="K13" s="36" t="s">
        <v>64</v>
      </c>
      <c r="L13" s="45" t="s">
        <v>68</v>
      </c>
      <c r="M13" s="36" t="s">
        <v>60</v>
      </c>
      <c r="N13" s="23" t="s">
        <v>12</v>
      </c>
      <c r="O13" s="34">
        <v>812.16</v>
      </c>
      <c r="P13" s="34">
        <v>1340.39</v>
      </c>
      <c r="Q13" s="36" t="s">
        <v>65</v>
      </c>
      <c r="R13" s="23">
        <v>437.58</v>
      </c>
      <c r="S13" s="34"/>
      <c r="T13" s="16"/>
      <c r="U13" s="49">
        <v>500</v>
      </c>
      <c r="V13" s="57">
        <v>218790</v>
      </c>
      <c r="W13" s="60"/>
    </row>
    <row r="14" spans="1:23" ht="126" customHeight="1">
      <c r="H14" s="3"/>
      <c r="I14" s="19"/>
      <c r="J14" s="3"/>
      <c r="K14" s="7"/>
      <c r="L14" s="18"/>
      <c r="M14" s="7"/>
      <c r="N14" s="1"/>
      <c r="O14" s="1"/>
      <c r="P14" s="1"/>
      <c r="Q14" s="1"/>
      <c r="R14" s="52"/>
      <c r="S14" s="53"/>
      <c r="T14" s="54"/>
      <c r="U14" s="55"/>
      <c r="V14" s="21"/>
    </row>
    <row r="15" spans="1:23" ht="67.5" customHeight="1">
      <c r="H15" s="4"/>
      <c r="J15" s="4"/>
      <c r="N15" s="4"/>
      <c r="O15" s="4"/>
      <c r="P15" s="4"/>
      <c r="Q15" s="4"/>
      <c r="U15" s="50"/>
      <c r="V15" s="21"/>
    </row>
    <row r="16" spans="1:23" ht="57" customHeight="1">
      <c r="H16" s="4"/>
      <c r="J16" s="4"/>
      <c r="N16" s="4"/>
      <c r="O16" s="4"/>
      <c r="P16" s="4"/>
      <c r="Q16" s="4"/>
    </row>
  </sheetData>
  <mergeCells count="4">
    <mergeCell ref="W8:W9"/>
    <mergeCell ref="W11:W13"/>
    <mergeCell ref="A1:W1"/>
    <mergeCell ref="W5:W7"/>
  </mergeCells>
  <dataValidations count="1">
    <dataValidation type="textLength" operator="equal" allowBlank="1" showInputMessage="1" showErrorMessage="1" sqref="C3:C13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Acer</cp:lastModifiedBy>
  <dcterms:created xsi:type="dcterms:W3CDTF">2019-06-18T06:56:08Z</dcterms:created>
  <dcterms:modified xsi:type="dcterms:W3CDTF">2021-09-17T08:07:16Z</dcterms:modified>
</cp:coreProperties>
</file>