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milazzo\Desktop\FARMACI\PTORS\PTORS 76 -77-78\Decreti\"/>
    </mc:Choice>
  </mc:AlternateContent>
  <bookViews>
    <workbookView xWindow="0" yWindow="0" windowWidth="28800" windowHeight="12300"/>
  </bookViews>
  <sheets>
    <sheet name="Prospetto_Aggiudicazione" sheetId="1" r:id="rId1"/>
    <sheet name="Lotti Deserti" sheetId="4" r:id="rId2"/>
  </sheets>
  <definedNames>
    <definedName name="_xlnm._FilterDatabase" localSheetId="0" hidden="1">Prospetto_Aggiudicazione!$A$2:$AG$93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3" i="1" l="1"/>
  <c r="L15" i="1" l="1"/>
  <c r="L84" i="1"/>
  <c r="L80" i="1"/>
  <c r="L54" i="1"/>
  <c r="L38" i="1"/>
  <c r="L34" i="1"/>
  <c r="L30" i="1"/>
  <c r="L20" i="1"/>
  <c r="L18" i="1"/>
  <c r="L12" i="1"/>
</calcChain>
</file>

<file path=xl/sharedStrings.xml><?xml version="1.0" encoding="utf-8"?>
<sst xmlns="http://schemas.openxmlformats.org/spreadsheetml/2006/main" count="1908" uniqueCount="985">
  <si>
    <t>Lotto</t>
  </si>
  <si>
    <t>Sublotto</t>
  </si>
  <si>
    <t>CIG</t>
  </si>
  <si>
    <t>Principio attivo</t>
  </si>
  <si>
    <t>AIC</t>
  </si>
  <si>
    <t>ATC</t>
  </si>
  <si>
    <t>Dosaggio</t>
  </si>
  <si>
    <t>Quantita</t>
  </si>
  <si>
    <t>Prezzo_unitario_base_asta</t>
  </si>
  <si>
    <t>Prezzo_unitario_offerto</t>
  </si>
  <si>
    <t>Totale_offerto_sublotto</t>
  </si>
  <si>
    <t>Totale_offerto_lotto</t>
  </si>
  <si>
    <t>Sconto_offerto</t>
  </si>
  <si>
    <t>Forma_farmaceutica</t>
  </si>
  <si>
    <t>Ditta_aggiudicataria</t>
  </si>
  <si>
    <t>Partita_iva</t>
  </si>
  <si>
    <t>Indirizzo</t>
  </si>
  <si>
    <t>Telefono</t>
  </si>
  <si>
    <t>PEC</t>
  </si>
  <si>
    <t>Unita_di_misura</t>
  </si>
  <si>
    <t>Codice_prodotto</t>
  </si>
  <si>
    <t>Denominazione_commerciale</t>
  </si>
  <si>
    <t>Prezzo_ssn</t>
  </si>
  <si>
    <t>Classe_rimborsabilita</t>
  </si>
  <si>
    <t>Prezzo_al_pubblico</t>
  </si>
  <si>
    <t>IVA</t>
  </si>
  <si>
    <t>Sconto_obbligatorio_per_legge</t>
  </si>
  <si>
    <t>Esclusivo</t>
  </si>
  <si>
    <t>Scadenza_brevetto</t>
  </si>
  <si>
    <t>Pezzi_per_confezione</t>
  </si>
  <si>
    <t>Note</t>
  </si>
  <si>
    <t>Percentuale_ribasso</t>
  </si>
  <si>
    <t>Ribasso_offerto</t>
  </si>
  <si>
    <t>A</t>
  </si>
  <si>
    <t>05288990962</t>
  </si>
  <si>
    <t>0249483235</t>
  </si>
  <si>
    <t>sobi.gare@legalmail.it</t>
  </si>
  <si>
    <t>fla</t>
  </si>
  <si>
    <t>H</t>
  </si>
  <si>
    <t>33.35</t>
  </si>
  <si>
    <t>SI</t>
  </si>
  <si>
    <t>B</t>
  </si>
  <si>
    <t>flaconcino</t>
  </si>
  <si>
    <t>FLACONCINO</t>
  </si>
  <si>
    <t>00832400154</t>
  </si>
  <si>
    <t>0239391</t>
  </si>
  <si>
    <t>garesanofi@pec.it</t>
  </si>
  <si>
    <t>PENNA</t>
  </si>
  <si>
    <t>00471770016</t>
  </si>
  <si>
    <t>02300791</t>
  </si>
  <si>
    <t>gare.ucb@legalmail.it</t>
  </si>
  <si>
    <t>00747170157</t>
  </si>
  <si>
    <t>0392471</t>
  </si>
  <si>
    <t>ufficiogare.pharma@roche.legalmail.it</t>
  </si>
  <si>
    <t>flacone</t>
  </si>
  <si>
    <t>soluzione iniettabile</t>
  </si>
  <si>
    <t>02385200122</t>
  </si>
  <si>
    <t>garenovartisfarma@legalmail.it</t>
  </si>
  <si>
    <t>FIALA</t>
  </si>
  <si>
    <t>01726510595</t>
  </si>
  <si>
    <t>06503961</t>
  </si>
  <si>
    <t>C</t>
  </si>
  <si>
    <t>Capsule</t>
  </si>
  <si>
    <t>2 mg</t>
  </si>
  <si>
    <t>D</t>
  </si>
  <si>
    <t>048968010</t>
  </si>
  <si>
    <t>G02AD06</t>
  </si>
  <si>
    <t>25 mcg</t>
  </si>
  <si>
    <t>compressa</t>
  </si>
  <si>
    <t>norgine.italy@legalmail.it</t>
  </si>
  <si>
    <t>20 mg</t>
  </si>
  <si>
    <t>15 mg</t>
  </si>
  <si>
    <t>06516000962</t>
  </si>
  <si>
    <t>gare-otsukaitaly@pec.it</t>
  </si>
  <si>
    <t>10 mg</t>
  </si>
  <si>
    <t>NO</t>
  </si>
  <si>
    <t>LOTTI</t>
  </si>
  <si>
    <t>PRINCIPIO ATTIVO</t>
  </si>
  <si>
    <t>Forma farmaceutica</t>
  </si>
  <si>
    <t>Via di somministazione</t>
  </si>
  <si>
    <t>Unità di misura</t>
  </si>
  <si>
    <t>Codice ATC</t>
  </si>
  <si>
    <t>Nome commerciale</t>
  </si>
  <si>
    <t>Codice AIC</t>
  </si>
  <si>
    <t>Unità per confezione</t>
  </si>
  <si>
    <t>Classe di rimborsabilità</t>
  </si>
  <si>
    <t>Base asta unitaria IVA esclusa</t>
  </si>
  <si>
    <t>Odevixibat</t>
  </si>
  <si>
    <t xml:space="preserve">200 microgrammi </t>
  </si>
  <si>
    <t>orale</t>
  </si>
  <si>
    <t>capsule</t>
  </si>
  <si>
    <t>A05AX05</t>
  </si>
  <si>
    <t xml:space="preserve">400 microgrammi </t>
  </si>
  <si>
    <t xml:space="preserve">1200 microgrammi </t>
  </si>
  <si>
    <t>soluzione orale</t>
  </si>
  <si>
    <t>N03AX24</t>
  </si>
  <si>
    <t>Epidyolex</t>
  </si>
  <si>
    <t>endovenosa diluito,intramuscolare diluito</t>
  </si>
  <si>
    <t>fiala</t>
  </si>
  <si>
    <t>A03FA05</t>
  </si>
  <si>
    <t>Oxacillina sodica</t>
  </si>
  <si>
    <t>polvere e solvente</t>
  </si>
  <si>
    <t>1 g</t>
  </si>
  <si>
    <t>J01CF04</t>
  </si>
  <si>
    <t>Penstapho</t>
  </si>
  <si>
    <t>Vosoritide</t>
  </si>
  <si>
    <t>0,4 mg</t>
  </si>
  <si>
    <t>sottocutanea</t>
  </si>
  <si>
    <t>M05BX07</t>
  </si>
  <si>
    <t>Voxzogo</t>
  </si>
  <si>
    <t>0,56 mg</t>
  </si>
  <si>
    <t>1,2 mg</t>
  </si>
  <si>
    <t>Suxametonio(succinilcolina) cloruro</t>
  </si>
  <si>
    <t>100 mg/2ml</t>
  </si>
  <si>
    <t xml:space="preserve">endovenosa </t>
  </si>
  <si>
    <t>M03AB01</t>
  </si>
  <si>
    <t>Midarine</t>
  </si>
  <si>
    <t>Clotiapina</t>
  </si>
  <si>
    <t xml:space="preserve">40 mg </t>
  </si>
  <si>
    <t>N05AH06</t>
  </si>
  <si>
    <t>Entumin</t>
  </si>
  <si>
    <t>100 mg/ml 10ml</t>
  </si>
  <si>
    <t>40 mg- 40 ml</t>
  </si>
  <si>
    <t>IM-EV</t>
  </si>
  <si>
    <t>Metildopa</t>
  </si>
  <si>
    <t>cpr riv.</t>
  </si>
  <si>
    <t xml:space="preserve">500 mg  </t>
  </si>
  <si>
    <t>cpr riv</t>
  </si>
  <si>
    <t>C02AB01</t>
  </si>
  <si>
    <t>Aldomet</t>
  </si>
  <si>
    <t>250 mg</t>
  </si>
  <si>
    <t>Ketoprofene sale di lisina</t>
  </si>
  <si>
    <t>160 mg/2ml</t>
  </si>
  <si>
    <t>E.V.diluito/I.M.</t>
  </si>
  <si>
    <t>fiale</t>
  </si>
  <si>
    <t>M01AE03</t>
  </si>
  <si>
    <t>Artrosilene</t>
  </si>
  <si>
    <t>Nistatina</t>
  </si>
  <si>
    <t>sospensione</t>
  </si>
  <si>
    <t>100 ml</t>
  </si>
  <si>
    <t>A07AA02</t>
  </si>
  <si>
    <t>Clopixol</t>
  </si>
  <si>
    <t>Lisina Acetilsalicilato</t>
  </si>
  <si>
    <t>500 mg/2,5 ml</t>
  </si>
  <si>
    <t>endovenosa/intramuscolare</t>
  </si>
  <si>
    <t>N02BA01</t>
  </si>
  <si>
    <t>Muskidol</t>
  </si>
  <si>
    <t>1000 mg/5ml</t>
  </si>
  <si>
    <t>Ziprasidone cloridrato</t>
  </si>
  <si>
    <t>capsula</t>
  </si>
  <si>
    <t>N05AE04</t>
  </si>
  <si>
    <t>Ziprasidone San</t>
  </si>
  <si>
    <t>40 mg</t>
  </si>
  <si>
    <t>Zuclopentixolo dicloridrato</t>
  </si>
  <si>
    <t>20 mg/ml- 10 ml</t>
  </si>
  <si>
    <t>N05AF05</t>
  </si>
  <si>
    <t>Nadololo</t>
  </si>
  <si>
    <t>80 mg</t>
  </si>
  <si>
    <t>C07AA12</t>
  </si>
  <si>
    <t>Nadololo Chepla</t>
  </si>
  <si>
    <t>Flutamide</t>
  </si>
  <si>
    <t>L02BB01</t>
  </si>
  <si>
    <t>Flutamide EG</t>
  </si>
  <si>
    <t>EV/IM</t>
  </si>
  <si>
    <t>N05BA01</t>
  </si>
  <si>
    <t>Tiapride</t>
  </si>
  <si>
    <t>100 mg/2 ml</t>
  </si>
  <si>
    <t>N05AL03</t>
  </si>
  <si>
    <t>Sereprile</t>
  </si>
  <si>
    <t>ALL. N. 2 _PROSPETTO DI AGGIUDICAZIONE_AGGIORNAMENTO PTORS N. 76, 77 e 78 DEL 2023 (36 MESI)</t>
  </si>
  <si>
    <t>LOTTI DESERTI PTORS N. 76, 77 e 78 DEL 2023 (36 MESI)</t>
  </si>
  <si>
    <t>1</t>
  </si>
  <si>
    <t>9702082B56</t>
  </si>
  <si>
    <t>047089014E</t>
  </si>
  <si>
    <t>L01XC28</t>
  </si>
  <si>
    <t>500</t>
  </si>
  <si>
    <t>AstraZeneca S.p.A.</t>
  </si>
  <si>
    <t>00735390155</t>
  </si>
  <si>
    <t>VIALE DECUMANO ,39 ,MILANO ,MI</t>
  </si>
  <si>
    <t>0298011</t>
  </si>
  <si>
    <t>ufficiogare@pec.astrazeneca.it</t>
  </si>
  <si>
    <t>FIA</t>
  </si>
  <si>
    <t>100009896</t>
  </si>
  <si>
    <t>IMFINZI 50 mg/ml concentrato per soluzione per infusione</t>
  </si>
  <si>
    <t>33,35</t>
  </si>
  <si>
    <t>.</t>
  </si>
  <si>
    <t>2</t>
  </si>
  <si>
    <t>9702084CFC</t>
  </si>
  <si>
    <t>049606015</t>
  </si>
  <si>
    <t>L01FX12</t>
  </si>
  <si>
    <t>200MG</t>
  </si>
  <si>
    <t>Incyte Biosciences Italy S.r.l.</t>
  </si>
  <si>
    <t>12146481002</t>
  </si>
  <si>
    <t>Via Melchiorre Gioia ,26 ,Milano ,MI</t>
  </si>
  <si>
    <t>0266668200</t>
  </si>
  <si>
    <t>ufficiogareincyte@legalmail.it</t>
  </si>
  <si>
    <t>AIC: 049606015</t>
  </si>
  <si>
    <t>MINJUVI*200MG 1FL</t>
  </si>
  <si>
    <t>ex-factory + sconto concordato Aifa</t>
  </si>
  <si>
    <t>3</t>
  </si>
  <si>
    <t>9702085DCF</t>
  </si>
  <si>
    <t>043041021</t>
  </si>
  <si>
    <t>A16AA04</t>
  </si>
  <si>
    <t>75 MG</t>
  </si>
  <si>
    <t>CAPSULE</t>
  </si>
  <si>
    <t>CHIESI ITALIA SPA</t>
  </si>
  <si>
    <t>02944970348</t>
  </si>
  <si>
    <t>VIA GIACOMO CHIESI ,1 ,PARMA ,PR</t>
  </si>
  <si>
    <t>05211689217</t>
  </si>
  <si>
    <t>ufficiogarechiesitalia@pec.chiesi.com</t>
  </si>
  <si>
    <t>CPS</t>
  </si>
  <si>
    <t>0100001150</t>
  </si>
  <si>
    <t>PROCYSBI 75MG 250 CPS</t>
  </si>
  <si>
    <t>043041019</t>
  </si>
  <si>
    <t>25 mg</t>
  </si>
  <si>
    <t>0100001151</t>
  </si>
  <si>
    <t>PROCYSBI 25MG 60CPS Gastroresistenti</t>
  </si>
  <si>
    <t>4</t>
  </si>
  <si>
    <t>97020912C6</t>
  </si>
  <si>
    <t>049771037</t>
  </si>
  <si>
    <t>L01EX23</t>
  </si>
  <si>
    <t>100</t>
  </si>
  <si>
    <t>CPS RIGIDE</t>
  </si>
  <si>
    <t>ROCHE S.p.A. società unipersonale</t>
  </si>
  <si>
    <t>VIALE G.B. STUCCHI ,110 ,MONZA ,MB</t>
  </si>
  <si>
    <t>CAP</t>
  </si>
  <si>
    <t>010236149</t>
  </si>
  <si>
    <t>GAVRETO</t>
  </si>
  <si>
    <t>49,20</t>
  </si>
  <si>
    <t>6</t>
  </si>
  <si>
    <t>9702095612</t>
  </si>
  <si>
    <t>049545015</t>
  </si>
  <si>
    <t>H02AB09</t>
  </si>
  <si>
    <t>5MG</t>
  </si>
  <si>
    <t>EUROMED SRL</t>
  </si>
  <si>
    <t>05763890638</t>
  </si>
  <si>
    <t>Via Artemisia Gentileschi ,26 ,Napoli ,NA</t>
  </si>
  <si>
    <t>08124152111</t>
  </si>
  <si>
    <t>euromed.srl@pec.it</t>
  </si>
  <si>
    <t>ca5</t>
  </si>
  <si>
    <t>EFMODY 50 CPS 5MG RILASCIO MODIFICATO FLACONE</t>
  </si>
  <si>
    <t>EX FACTORY</t>
  </si>
  <si>
    <t>049545027</t>
  </si>
  <si>
    <t>10MG</t>
  </si>
  <si>
    <t>EFMODY 50 CPS 10MG RILASCIO MODIFICATO FLACONE</t>
  </si>
  <si>
    <t>7</t>
  </si>
  <si>
    <t>97020977B8</t>
  </si>
  <si>
    <t>RIVAROXABAN</t>
  </si>
  <si>
    <t>038744506</t>
  </si>
  <si>
    <t>B01AF01</t>
  </si>
  <si>
    <t>100 ML</t>
  </si>
  <si>
    <t>SOL ORALE</t>
  </si>
  <si>
    <t>Bayer SpA</t>
  </si>
  <si>
    <t>05849130157</t>
  </si>
  <si>
    <t>Viale Certosa ,130 ,Milano ,MI</t>
  </si>
  <si>
    <t>0239782195</t>
  </si>
  <si>
    <t>bayer.ufficiogare@bayerspa.legalmail.it</t>
  </si>
  <si>
    <t>Sos</t>
  </si>
  <si>
    <t>87462862</t>
  </si>
  <si>
    <t>XARELTO SOSP. ORALE 1 MG/ML FLAC. 100 ML</t>
  </si>
  <si>
    <t>038744518</t>
  </si>
  <si>
    <t>250ML</t>
  </si>
  <si>
    <t>So1</t>
  </si>
  <si>
    <t>87462854</t>
  </si>
  <si>
    <t>XARELTO SOSP. ORALE 1 MG/ML FLAC. 250 ML</t>
  </si>
  <si>
    <t>038744278</t>
  </si>
  <si>
    <t>2.5MG</t>
  </si>
  <si>
    <t>COMPRESSE</t>
  </si>
  <si>
    <t>COM</t>
  </si>
  <si>
    <t>82229175</t>
  </si>
  <si>
    <t>XARELTO 2,5 mg 56 cpr</t>
  </si>
  <si>
    <t>8</t>
  </si>
  <si>
    <t>970209995E</t>
  </si>
  <si>
    <t>039056041</t>
  </si>
  <si>
    <t>B06AC01</t>
  </si>
  <si>
    <t>3000 UI</t>
  </si>
  <si>
    <t>FLACONE</t>
  </si>
  <si>
    <t>CSL BEHRING SPA</t>
  </si>
  <si>
    <t>02642020156</t>
  </si>
  <si>
    <t>VIALE DEL GHISALLO ,20 ,MILANO ,MI</t>
  </si>
  <si>
    <t>0234964202</t>
  </si>
  <si>
    <t>ufficiogarecslbehring@legalmail.it</t>
  </si>
  <si>
    <t>1001153</t>
  </si>
  <si>
    <t>BERINERT*SC FL3000UI+FL6ML+SET</t>
  </si>
  <si>
    <t>039056039</t>
  </si>
  <si>
    <t>2000UI</t>
  </si>
  <si>
    <t>F8070</t>
  </si>
  <si>
    <t>BERINERT*2000UI FL+FL+DISP.</t>
  </si>
  <si>
    <t>9</t>
  </si>
  <si>
    <t>9702102BD7</t>
  </si>
  <si>
    <t>049782016</t>
  </si>
  <si>
    <t>L01EL03</t>
  </si>
  <si>
    <t>80MG</t>
  </si>
  <si>
    <t>Alloga (Italia) S.r.l.</t>
  </si>
  <si>
    <t>01099110999</t>
  </si>
  <si>
    <t>Via Moggia ,75/A ,Lavagna ,GE</t>
  </si>
  <si>
    <t>0498700344</t>
  </si>
  <si>
    <t>ufficio.gare@pec.alloga.it</t>
  </si>
  <si>
    <t>9132766</t>
  </si>
  <si>
    <t>BRUKINSA*120CPS 80MG FL</t>
  </si>
  <si>
    <t>10</t>
  </si>
  <si>
    <t>9702103CAA</t>
  </si>
  <si>
    <t>A041465016</t>
  </si>
  <si>
    <t>L02AE02</t>
  </si>
  <si>
    <t>3,75MG</t>
  </si>
  <si>
    <t>FARMA GROUP S.R.L.</t>
  </si>
  <si>
    <t>02063950444</t>
  </si>
  <si>
    <t>Via Farfisa ,18 ,Camerano ,AN</t>
  </si>
  <si>
    <t>071959228</t>
  </si>
  <si>
    <t>ufficiogare@farmagroup.org</t>
  </si>
  <si>
    <t>mg</t>
  </si>
  <si>
    <t>1000770</t>
  </si>
  <si>
    <t>POLITRATE 3,75mg</t>
  </si>
  <si>
    <t>A041465028</t>
  </si>
  <si>
    <t>22,5MG</t>
  </si>
  <si>
    <t>1000771</t>
  </si>
  <si>
    <t>POLITRATE 22,5mg</t>
  </si>
  <si>
    <t>11</t>
  </si>
  <si>
    <t>9702104D7D</t>
  </si>
  <si>
    <t>IDROCORTISONE</t>
  </si>
  <si>
    <t>046129019</t>
  </si>
  <si>
    <t>0.5MG</t>
  </si>
  <si>
    <t>ALKINDI 0,5MG 1FL 50CPS</t>
  </si>
  <si>
    <t>046129021</t>
  </si>
  <si>
    <t>1MG</t>
  </si>
  <si>
    <t>ALKINDI 1MG 1FL 50CPS</t>
  </si>
  <si>
    <t>046129033</t>
  </si>
  <si>
    <t>2MG</t>
  </si>
  <si>
    <t>ALKINDI 2MG 1FL 50CPS</t>
  </si>
  <si>
    <t>12</t>
  </si>
  <si>
    <t>9702105E50</t>
  </si>
  <si>
    <t>NALDEMEDINA</t>
  </si>
  <si>
    <t>047626027</t>
  </si>
  <si>
    <t>A06AH05</t>
  </si>
  <si>
    <t>200MCG</t>
  </si>
  <si>
    <t>CPR</t>
  </si>
  <si>
    <t>L. MOLTENI &amp; C. dei F.lli Alitti Soc. di Eserc. SpA</t>
  </si>
  <si>
    <t>01286700487</t>
  </si>
  <si>
    <t>S.S. 67 Loc. Granatieri ,snc ,SCANDICCI ,FI</t>
  </si>
  <si>
    <t>0557361184</t>
  </si>
  <si>
    <t>moltenifarma@legalmail.it</t>
  </si>
  <si>
    <t>H77301-20</t>
  </si>
  <si>
    <t>RIZMOIC 200 microgrammi compresse rivestite con film</t>
  </si>
  <si>
    <t>13</t>
  </si>
  <si>
    <t>9702107FF6</t>
  </si>
  <si>
    <t>DOLUTEGRAVIR + LAMIVUDINA</t>
  </si>
  <si>
    <t>048058010</t>
  </si>
  <si>
    <t>J05AR25</t>
  </si>
  <si>
    <t>50/300 MG</t>
  </si>
  <si>
    <t>VIIV HEALTHCARE SRL</t>
  </si>
  <si>
    <t>03878140239</t>
  </si>
  <si>
    <t>VIALE DELL'AGRICOLTURA ,7 ,VERONA ,VR</t>
  </si>
  <si>
    <t>0457741600</t>
  </si>
  <si>
    <t>VIIV.UFFICIOGARE@LEGALMAIL.IT</t>
  </si>
  <si>
    <t>CO4</t>
  </si>
  <si>
    <t>60000000117112</t>
  </si>
  <si>
    <t>DOVATO 50 mg/300 mg 30 compresse rivestite con film in flacone (HDPE)</t>
  </si>
  <si>
    <t>VALIDITA' PRODOTTO: 3 ANNI</t>
  </si>
  <si>
    <t>14</t>
  </si>
  <si>
    <t>9702110274</t>
  </si>
  <si>
    <t>INOTERSEN</t>
  </si>
  <si>
    <t>046924027</t>
  </si>
  <si>
    <t>N07XX15</t>
  </si>
  <si>
    <t>284MG</t>
  </si>
  <si>
    <t>SIRINGA</t>
  </si>
  <si>
    <t>Swedish Orphan Biovitrum</t>
  </si>
  <si>
    <t>VIALE VINCENZO LANCETTI ,43 ,MILANO ,MI</t>
  </si>
  <si>
    <t>SI3</t>
  </si>
  <si>
    <t>10055</t>
  </si>
  <si>
    <t>Tegsedi 4 sir prer 284mg</t>
  </si>
  <si>
    <t>SOMMINISTRAZIONE: INIEZIONE SOTTOCUTANEA</t>
  </si>
  <si>
    <t>15</t>
  </si>
  <si>
    <t>970211241A</t>
  </si>
  <si>
    <t>GALCANEZUMAB</t>
  </si>
  <si>
    <t>047424015</t>
  </si>
  <si>
    <t>N02CD02</t>
  </si>
  <si>
    <t>120MG</t>
  </si>
  <si>
    <t>120MG/ML</t>
  </si>
  <si>
    <t>ELI LILLY ITALIA SPA</t>
  </si>
  <si>
    <t>00426150488</t>
  </si>
  <si>
    <t>VIA GRAMSCI ,731 ,SESTO FIORENTINO ,FI</t>
  </si>
  <si>
    <t>05542571</t>
  </si>
  <si>
    <t>gare_lilly@actaliscertymail.it</t>
  </si>
  <si>
    <t>PE1</t>
  </si>
  <si>
    <t>PS1436001IT</t>
  </si>
  <si>
    <t>EMGALITY*120MG/ML SC 1PEN.</t>
  </si>
  <si>
    <t>16</t>
  </si>
  <si>
    <t>9702115693</t>
  </si>
  <si>
    <t>FREMANEZUMAB</t>
  </si>
  <si>
    <t>047791013</t>
  </si>
  <si>
    <t>N02CD03</t>
  </si>
  <si>
    <t>225 mg</t>
  </si>
  <si>
    <t>TEVA ITALIA S.R.L.</t>
  </si>
  <si>
    <t>11654150157</t>
  </si>
  <si>
    <t>Piazzale Luigi Cadorna ,4 ,MILANO ,MI</t>
  </si>
  <si>
    <t>028917981</t>
  </si>
  <si>
    <t>teva.ufficiocommerciale@pec.tevacert.it</t>
  </si>
  <si>
    <t>32043959</t>
  </si>
  <si>
    <t>AJOVY® (fremanezumab) 1 siringa preriempita (vetro)  225 mg - soluzione  iniettabile 1,5 ml (150mg/ml)</t>
  </si>
  <si>
    <t>17</t>
  </si>
  <si>
    <t>970211890C</t>
  </si>
  <si>
    <t>VELMANASE ALFA</t>
  </si>
  <si>
    <t>046349015</t>
  </si>
  <si>
    <t>A16AB15</t>
  </si>
  <si>
    <t>10 MG</t>
  </si>
  <si>
    <t>FL2</t>
  </si>
  <si>
    <t>0100000600</t>
  </si>
  <si>
    <t>LAMZEDE 10 MG POLV. PER INFUSIONE 1 FLAC</t>
  </si>
  <si>
    <t>19</t>
  </si>
  <si>
    <t>9702123D2B</t>
  </si>
  <si>
    <t>ACIDO CHENODESOSSICOLICO</t>
  </si>
  <si>
    <t>045381011</t>
  </si>
  <si>
    <t>A05AA01</t>
  </si>
  <si>
    <t>250mg</t>
  </si>
  <si>
    <t>LEADIANT BIOSCIENCES LIMITED</t>
  </si>
  <si>
    <t>GB375530292</t>
  </si>
  <si>
    <t>0371753210</t>
  </si>
  <si>
    <t>leadiantuk@legalmail.it</t>
  </si>
  <si>
    <t>ca3</t>
  </si>
  <si>
    <t>601631</t>
  </si>
  <si>
    <t>Acido Chenodesossicolico Leadiant</t>
  </si>
  <si>
    <t>ex factory</t>
  </si>
  <si>
    <t>20</t>
  </si>
  <si>
    <t>9702126FA4</t>
  </si>
  <si>
    <t>BREXPIPRAZOLO</t>
  </si>
  <si>
    <t>046927036</t>
  </si>
  <si>
    <t>N05AX16</t>
  </si>
  <si>
    <t>-</t>
  </si>
  <si>
    <t>compresse</t>
  </si>
  <si>
    <t>OTSUKA PHARMACEUTICAL ITALY S.R.L.</t>
  </si>
  <si>
    <t>VIA FABIO FILZI ,29 ,MILANO ,MI</t>
  </si>
  <si>
    <t>0200632770</t>
  </si>
  <si>
    <t>1148445</t>
  </si>
  <si>
    <t>RXULTI (Brexpiprazolo) 1 mg compresse rivestite con film</t>
  </si>
  <si>
    <t>046927051</t>
  </si>
  <si>
    <t>1148447</t>
  </si>
  <si>
    <t>RXULTI (Brexpiprazolo) 2 mg compresse rivestite con film</t>
  </si>
  <si>
    <t>046927063</t>
  </si>
  <si>
    <t>3MG</t>
  </si>
  <si>
    <t>1148449</t>
  </si>
  <si>
    <t>RXULTI (Brexpiprazolo) 3 mg compresse rivestite con film</t>
  </si>
  <si>
    <t>046927075</t>
  </si>
  <si>
    <t>4MG</t>
  </si>
  <si>
    <t>1148451</t>
  </si>
  <si>
    <t>RXULTI (Brexpiprazolo) 4 mg compresse rivestite con film</t>
  </si>
  <si>
    <t>21</t>
  </si>
  <si>
    <t>9702129222</t>
  </si>
  <si>
    <t>BRIGATINIB</t>
  </si>
  <si>
    <t>047416084</t>
  </si>
  <si>
    <t>L01ED04</t>
  </si>
  <si>
    <t>90 MG</t>
  </si>
  <si>
    <t>TAKEDA ITALIA SpA</t>
  </si>
  <si>
    <t>00696360155</t>
  </si>
  <si>
    <t>VIA ELIO VITTORINI ,129 ,ROMA ,RM</t>
  </si>
  <si>
    <t>06502601</t>
  </si>
  <si>
    <t>ufficiogaretakeda@pec.it</t>
  </si>
  <si>
    <t>6234676</t>
  </si>
  <si>
    <t>ALUNBRIG 90 mg compresse rivestite con film</t>
  </si>
  <si>
    <t>047416108</t>
  </si>
  <si>
    <t>180 MG</t>
  </si>
  <si>
    <t>6234677</t>
  </si>
  <si>
    <t>ALUNBRIG 180 mg compresse rivestite con film</t>
  </si>
  <si>
    <t>047416110</t>
  </si>
  <si>
    <t>30 MG</t>
  </si>
  <si>
    <t>6234675</t>
  </si>
  <si>
    <t>ALUNBRIG 30 mg compresse rivestite con film</t>
  </si>
  <si>
    <t>22</t>
  </si>
  <si>
    <t>970213249B</t>
  </si>
  <si>
    <t>NETUPITANT/PALONOSETRON CLORIDRATO</t>
  </si>
  <si>
    <t>044201010</t>
  </si>
  <si>
    <t>A04AA55</t>
  </si>
  <si>
    <t>0,5MG</t>
  </si>
  <si>
    <t>300MG</t>
  </si>
  <si>
    <t>CAPSULA</t>
  </si>
  <si>
    <t>ITALFARMACO SPA</t>
  </si>
  <si>
    <t>00737420158</t>
  </si>
  <si>
    <t>VIALE FULVIO TESTI ,330 ,MILANO ,MI</t>
  </si>
  <si>
    <t>0264431</t>
  </si>
  <si>
    <t>gare-ordini@pec.italfarmaco.com</t>
  </si>
  <si>
    <t>PFA044201010</t>
  </si>
  <si>
    <t>AKYNZEO</t>
  </si>
  <si>
    <t>24</t>
  </si>
  <si>
    <t>97021367E7</t>
  </si>
  <si>
    <t>FENTANIL CITRATO</t>
  </si>
  <si>
    <t>040328015</t>
  </si>
  <si>
    <t>N02AB03</t>
  </si>
  <si>
    <t>1.550 mcg</t>
  </si>
  <si>
    <t>spray nas.</t>
  </si>
  <si>
    <t>H17303-20</t>
  </si>
  <si>
    <t>PecFent 100 mcg/erog. spray nasale soluz con pectina e contadosi di sicurezza (sistema PecSys®) 1 fc</t>
  </si>
  <si>
    <t>soluz con pectina e contadosi di sicurezza (sistema PecSys®)</t>
  </si>
  <si>
    <t>040328041</t>
  </si>
  <si>
    <t>6.200 mcg</t>
  </si>
  <si>
    <t>H42803-20</t>
  </si>
  <si>
    <t>PecFent 400 mcg/erog. spray nasale soluz con pectina e contadosi di sicurezza (sistema PecSys®) 4 fc</t>
  </si>
  <si>
    <t>33.36</t>
  </si>
  <si>
    <t>25</t>
  </si>
  <si>
    <t>9702139A60</t>
  </si>
  <si>
    <t>BROLUCIZUMAB</t>
  </si>
  <si>
    <t>048480014</t>
  </si>
  <si>
    <t>S01LA06</t>
  </si>
  <si>
    <t>SIRINGA PR</t>
  </si>
  <si>
    <t>NOVARTIS FARMA SPA</t>
  </si>
  <si>
    <t>VIA LUIGI STURZO ,43 ,MILANO ,MI</t>
  </si>
  <si>
    <t>0296541</t>
  </si>
  <si>
    <t>753638</t>
  </si>
  <si>
    <t>BEOVU 120 mg/ml soluzione iniettabile in siringa preriempita</t>
  </si>
  <si>
    <t>26</t>
  </si>
  <si>
    <t>9702142CD9</t>
  </si>
  <si>
    <t>TEDUGLUTIDE</t>
  </si>
  <si>
    <t>045578010</t>
  </si>
  <si>
    <t>A16AX08</t>
  </si>
  <si>
    <t>5 MG</t>
  </si>
  <si>
    <t>FLACONI</t>
  </si>
  <si>
    <t>5000751</t>
  </si>
  <si>
    <t>REVESTIVE 5 mg polvere e solvente per soluzione iniettabile</t>
  </si>
  <si>
    <t>27</t>
  </si>
  <si>
    <t>97021470FD</t>
  </si>
  <si>
    <t>DAROLUTAMIDE</t>
  </si>
  <si>
    <t>048610012</t>
  </si>
  <si>
    <t>L02BB06</t>
  </si>
  <si>
    <t>87140881</t>
  </si>
  <si>
    <t>NUBEQA 300 mg  112 cpr</t>
  </si>
  <si>
    <t>28</t>
  </si>
  <si>
    <t>9702151449</t>
  </si>
  <si>
    <t>LUSUTROMBOPAG</t>
  </si>
  <si>
    <t>047622016</t>
  </si>
  <si>
    <t>B02BX07</t>
  </si>
  <si>
    <t>3 MG</t>
  </si>
  <si>
    <t>SHIONOGI SRL</t>
  </si>
  <si>
    <t>08339330964</t>
  </si>
  <si>
    <t>VIA EMILIO MOTTA ,10 ,MILANO ,MI</t>
  </si>
  <si>
    <t>0687678601</t>
  </si>
  <si>
    <t>shionogi-ufficiogare@legalmail.it</t>
  </si>
  <si>
    <t>MULPLEO</t>
  </si>
  <si>
    <t>29</t>
  </si>
  <si>
    <t>9702155795</t>
  </si>
  <si>
    <t>GIVOSIRAN</t>
  </si>
  <si>
    <t>048516013</t>
  </si>
  <si>
    <t>A16AX16</t>
  </si>
  <si>
    <t>1 ml</t>
  </si>
  <si>
    <t>ALNYLAM ITALY SRL</t>
  </si>
  <si>
    <t>09592090964</t>
  </si>
  <si>
    <t>Via Melchiorre Gioia ,26 ,MILANO ,MI</t>
  </si>
  <si>
    <t>0289732280</t>
  </si>
  <si>
    <t>ufficiogarealnylam@legalmail.it</t>
  </si>
  <si>
    <t>Givlaari</t>
  </si>
  <si>
    <t>30</t>
  </si>
  <si>
    <t>9702156868</t>
  </si>
  <si>
    <t>GILTERITINIB FUMARATO</t>
  </si>
  <si>
    <t>048312019</t>
  </si>
  <si>
    <t>L01EX13</t>
  </si>
  <si>
    <t>40mg</t>
  </si>
  <si>
    <t>Compresse</t>
  </si>
  <si>
    <t>Astellas Pharma S.p.A</t>
  </si>
  <si>
    <t>00789580966</t>
  </si>
  <si>
    <t>Viale Don Luigi Sturzo ,43 ,Milano ,MI</t>
  </si>
  <si>
    <t>+39 02921381</t>
  </si>
  <si>
    <t>astellas.gare@legalmail.it</t>
  </si>
  <si>
    <t>160544</t>
  </si>
  <si>
    <t>XOSPATA  40mg - compresse rivestite con film - uso orale</t>
  </si>
  <si>
    <t>31</t>
  </si>
  <si>
    <t>970215793B</t>
  </si>
  <si>
    <t>ONASEMNOGENE ABEPARVOVEC</t>
  </si>
  <si>
    <t>048773030</t>
  </si>
  <si>
    <t>M09AX09</t>
  </si>
  <si>
    <t>4.0 KG</t>
  </si>
  <si>
    <t>FL3</t>
  </si>
  <si>
    <t>769056</t>
  </si>
  <si>
    <t>ZOLGENSMA IV DOSE - 4.0KG VIAL X3 IT</t>
  </si>
  <si>
    <t>32</t>
  </si>
  <si>
    <t>9702161C87</t>
  </si>
  <si>
    <t>048440034</t>
  </si>
  <si>
    <t>L04AA42</t>
  </si>
  <si>
    <t>2 MG</t>
  </si>
  <si>
    <t>752353</t>
  </si>
  <si>
    <t>MAYZENT 2 mg compresse rivestite con film</t>
  </si>
  <si>
    <t>048440010</t>
  </si>
  <si>
    <t>0,25 MG</t>
  </si>
  <si>
    <t>752348</t>
  </si>
  <si>
    <t>MAYZENT 0,25 mg compresse rivestite con film</t>
  </si>
  <si>
    <t>048440022</t>
  </si>
  <si>
    <t>0.25 MG</t>
  </si>
  <si>
    <t>752350</t>
  </si>
  <si>
    <t>MAYZENT 0,25 mg compresse</t>
  </si>
  <si>
    <t>33</t>
  </si>
  <si>
    <t>9702163E2D</t>
  </si>
  <si>
    <t>MEROPENEM+ VABORBACTAM</t>
  </si>
  <si>
    <t>047422011</t>
  </si>
  <si>
    <t>J01DH52</t>
  </si>
  <si>
    <t>1g/1g</t>
  </si>
  <si>
    <t>Fiale</t>
  </si>
  <si>
    <t>CODIFI srl Consorzio stabile per la distribuzione</t>
  </si>
  <si>
    <t>02344710484</t>
  </si>
  <si>
    <t>Via Sette Santi ,1 ,Firenze ,FI</t>
  </si>
  <si>
    <t>800904561</t>
  </si>
  <si>
    <t>garecodifi@legalmail.it</t>
  </si>
  <si>
    <t>52B48A</t>
  </si>
  <si>
    <t>VABOREM 1G 6FLAC CO -  1g/1g polvere per soluzione per inf.-6flac</t>
  </si>
  <si>
    <t>Ex factory</t>
  </si>
  <si>
    <t>34</t>
  </si>
  <si>
    <t>97021660AB</t>
  </si>
  <si>
    <t>MISOPROSTOLO</t>
  </si>
  <si>
    <t>Compressa</t>
  </si>
  <si>
    <t>NORGINE ITALIA S.R.L.</t>
  </si>
  <si>
    <t>11116290153</t>
  </si>
  <si>
    <t>VIA FABIO FILZI ,25 ,MILANO ,MI</t>
  </si>
  <si>
    <t>0267977211</t>
  </si>
  <si>
    <t>100884</t>
  </si>
  <si>
    <t>ANGUSTA 25 microgrammi compresse</t>
  </si>
  <si>
    <t>50</t>
  </si>
  <si>
    <t>35</t>
  </si>
  <si>
    <t>970216717E</t>
  </si>
  <si>
    <t>046996017</t>
  </si>
  <si>
    <t>L01XL04</t>
  </si>
  <si>
    <t>1,2 x 106</t>
  </si>
  <si>
    <t>SACCA</t>
  </si>
  <si>
    <t>SAC</t>
  </si>
  <si>
    <t>749899</t>
  </si>
  <si>
    <t>KYMRIAH 1,2 x 106 ? 6 x 108 cellule dispersione per infusione</t>
  </si>
  <si>
    <t>749986</t>
  </si>
  <si>
    <t>36</t>
  </si>
  <si>
    <t>97021714CA</t>
  </si>
  <si>
    <t>SOLRIAMFETOL</t>
  </si>
  <si>
    <t>048446025</t>
  </si>
  <si>
    <t>N06BA14</t>
  </si>
  <si>
    <t>75MG</t>
  </si>
  <si>
    <t>SUNOSI 28 CPR RIV 75MG</t>
  </si>
  <si>
    <t>048446076</t>
  </si>
  <si>
    <t>150MG</t>
  </si>
  <si>
    <t>SUNOSI 28 CPR RIV 150MG</t>
  </si>
  <si>
    <t>37</t>
  </si>
  <si>
    <t>9702173670</t>
  </si>
  <si>
    <t>CEFIDEROCOL</t>
  </si>
  <si>
    <t>048722019</t>
  </si>
  <si>
    <t>J01DI04</t>
  </si>
  <si>
    <t>1 G</t>
  </si>
  <si>
    <t>FIALE</t>
  </si>
  <si>
    <t>FETCROJA</t>
  </si>
  <si>
    <t>38</t>
  </si>
  <si>
    <t>9702175816</t>
  </si>
  <si>
    <t>AXICABTAGENE CITOLEUCEL</t>
  </si>
  <si>
    <t>046995015</t>
  </si>
  <si>
    <t>L01XL03</t>
  </si>
  <si>
    <t>68 ML</t>
  </si>
  <si>
    <t>GILEAD SCIENCES Srl</t>
  </si>
  <si>
    <t>11187430159</t>
  </si>
  <si>
    <t>02 43920221</t>
  </si>
  <si>
    <t>ufficiogaregilead@legalmail.it</t>
  </si>
  <si>
    <t>103103</t>
  </si>
  <si>
    <t>YESCARTA*0,4X10^8 2X10^8 SAC</t>
  </si>
  <si>
    <t>39</t>
  </si>
  <si>
    <t>97021779BC</t>
  </si>
  <si>
    <t>TALAZOPARIB</t>
  </si>
  <si>
    <t>048057057</t>
  </si>
  <si>
    <t>L01XK04</t>
  </si>
  <si>
    <t>1 MG</t>
  </si>
  <si>
    <t>PFIZER SRL</t>
  </si>
  <si>
    <t>02774840595</t>
  </si>
  <si>
    <t>VIA ISONZO ,71 ,LATINA ,RM</t>
  </si>
  <si>
    <t>06331821</t>
  </si>
  <si>
    <t>garepfizer@pec.it</t>
  </si>
  <si>
    <t>F000041426</t>
  </si>
  <si>
    <t>Talzenna 1mg (talazoparib)</t>
  </si>
  <si>
    <t>048057018</t>
  </si>
  <si>
    <t>0,25</t>
  </si>
  <si>
    <t>F000041443</t>
  </si>
  <si>
    <t>Talzenna 0,25 mg</t>
  </si>
  <si>
    <t>40</t>
  </si>
  <si>
    <t>9702179B62</t>
  </si>
  <si>
    <t>AMFOTERICINA B LIPOSOMIALE</t>
  </si>
  <si>
    <t>028581015</t>
  </si>
  <si>
    <t>J02AA01</t>
  </si>
  <si>
    <t>50MG</t>
  </si>
  <si>
    <t>104391500</t>
  </si>
  <si>
    <t>AMBISOME (10 fl / 50MG IV)</t>
  </si>
  <si>
    <t>41</t>
  </si>
  <si>
    <t>9702183EAE</t>
  </si>
  <si>
    <t>LETERMOVIR</t>
  </si>
  <si>
    <t>045890011</t>
  </si>
  <si>
    <t>J05AX18</t>
  </si>
  <si>
    <t>240 mg</t>
  </si>
  <si>
    <t>MSD Italia Srl</t>
  </si>
  <si>
    <t>00887261006</t>
  </si>
  <si>
    <t>Via Vitorchiano ,151 ,ROMA ,RM</t>
  </si>
  <si>
    <t>06391911</t>
  </si>
  <si>
    <t>ufficiogare.msd@pec.it</t>
  </si>
  <si>
    <t>1038731</t>
  </si>
  <si>
    <t>PREVYMIS</t>
  </si>
  <si>
    <t>045890023</t>
  </si>
  <si>
    <t>480 mg</t>
  </si>
  <si>
    <t>1038895</t>
  </si>
  <si>
    <t>045890035</t>
  </si>
  <si>
    <t>MG/</t>
  </si>
  <si>
    <t>1038853</t>
  </si>
  <si>
    <t>045890047</t>
  </si>
  <si>
    <t>1038884</t>
  </si>
  <si>
    <t>42</t>
  </si>
  <si>
    <t>9702185059</t>
  </si>
  <si>
    <t>CLADRIBINA</t>
  </si>
  <si>
    <t>045615010</t>
  </si>
  <si>
    <t>L04AA40</t>
  </si>
  <si>
    <t>Merck Serono S.p.A.</t>
  </si>
  <si>
    <t>00880701008</t>
  </si>
  <si>
    <t>via Casilina ,125 ,Roma ,RM</t>
  </si>
  <si>
    <t>06703841</t>
  </si>
  <si>
    <t>gare.merckserono@legalmail.it</t>
  </si>
  <si>
    <t>FCB104B1</t>
  </si>
  <si>
    <t>MAVENCLAD 10 mg compresse - 1 compressa</t>
  </si>
  <si>
    <t>045615022</t>
  </si>
  <si>
    <t>FCB104B4</t>
  </si>
  <si>
    <t>MAVENCLAD 10 mg compresse - 4 compresse</t>
  </si>
  <si>
    <t>045615046</t>
  </si>
  <si>
    <t>FCB104B6</t>
  </si>
  <si>
    <t>MAVENCLAD 10 mg compresse - 6 compresse</t>
  </si>
  <si>
    <t>43</t>
  </si>
  <si>
    <t>97021893A5</t>
  </si>
  <si>
    <t>AUBAGIO</t>
  </si>
  <si>
    <t>042921027</t>
  </si>
  <si>
    <t>L04AA31</t>
  </si>
  <si>
    <t>14MG</t>
  </si>
  <si>
    <t>OS</t>
  </si>
  <si>
    <t>Sanofi S.r.l</t>
  </si>
  <si>
    <t>VIALE LUIGI BODIO ,37/b ,MILANO ,MI</t>
  </si>
  <si>
    <t>533378</t>
  </si>
  <si>
    <t>AUBAGIO 14 mg compresse rivestite con film</t>
  </si>
  <si>
    <t>44</t>
  </si>
  <si>
    <t>97021936F1</t>
  </si>
  <si>
    <t>OZANIMOD</t>
  </si>
  <si>
    <t>048818013</t>
  </si>
  <si>
    <t>L04AA38</t>
  </si>
  <si>
    <t>0,23mg</t>
  </si>
  <si>
    <t>BRISTOL-MYERS SQUIBB SRL</t>
  </si>
  <si>
    <t>PIAZZALE DELL'INDUSTRIA 40/46 ,40/46 ,ROMA ,RM</t>
  </si>
  <si>
    <t>ufficio.gare@cert.bms.com</t>
  </si>
  <si>
    <t>1444113</t>
  </si>
  <si>
    <t>ZEPOSIA</t>
  </si>
  <si>
    <t>048818025</t>
  </si>
  <si>
    <t>0,92 MG</t>
  </si>
  <si>
    <t>1442630</t>
  </si>
  <si>
    <t>45</t>
  </si>
  <si>
    <t>970219696A</t>
  </si>
  <si>
    <t>040949051</t>
  </si>
  <si>
    <t>L04AA27</t>
  </si>
  <si>
    <t>0,5 MG</t>
  </si>
  <si>
    <t>718727</t>
  </si>
  <si>
    <t>GILENYA 0,5 mg capsule rigide</t>
  </si>
  <si>
    <t>46</t>
  </si>
  <si>
    <t>9702199BE3</t>
  </si>
  <si>
    <t>DIMETILFUMARATO</t>
  </si>
  <si>
    <t>043217025</t>
  </si>
  <si>
    <t>L04AX07</t>
  </si>
  <si>
    <t>240mg</t>
  </si>
  <si>
    <t>BIOGEN ITALIA S.r.L.</t>
  </si>
  <si>
    <t>03663160962</t>
  </si>
  <si>
    <t>VIA SPADOLINI - CENTRO LEONI EDIFICIO A ,5 ,MILANO ,MI</t>
  </si>
  <si>
    <t>0258499010</t>
  </si>
  <si>
    <t>gare.biogen@pec.it</t>
  </si>
  <si>
    <t>tecfidera 240 mg</t>
  </si>
  <si>
    <t>47</t>
  </si>
  <si>
    <t>9702201D89</t>
  </si>
  <si>
    <t>043426093</t>
  </si>
  <si>
    <t>N02AE01</t>
  </si>
  <si>
    <t>10MCG/H</t>
  </si>
  <si>
    <t>CEROTTO</t>
  </si>
  <si>
    <t>SANDOZ SpA</t>
  </si>
  <si>
    <t>02689300123</t>
  </si>
  <si>
    <t>LARGO UMBERTO BOCCIONI ,1 ,ORIGGIO ,VA</t>
  </si>
  <si>
    <t>garesandoz@legalmail.it</t>
  </si>
  <si>
    <t>CER</t>
  </si>
  <si>
    <t>44067807</t>
  </si>
  <si>
    <t>BUSETTE*4CER TRANSD 10MCG/H</t>
  </si>
  <si>
    <t>Ex Factory</t>
  </si>
  <si>
    <t>043426168</t>
  </si>
  <si>
    <t>15MCG/H</t>
  </si>
  <si>
    <t>44067808</t>
  </si>
  <si>
    <t>BUSETTE*4CER TRANSD 15MCG/H</t>
  </si>
  <si>
    <t>043426232</t>
  </si>
  <si>
    <t>20MCG/H</t>
  </si>
  <si>
    <t>44067819</t>
  </si>
  <si>
    <t>BUSETTE*4CER TRANSD 20MCG/H</t>
  </si>
  <si>
    <t>043426028</t>
  </si>
  <si>
    <t>5MCG/H</t>
  </si>
  <si>
    <t>44067809</t>
  </si>
  <si>
    <t>BUSETTE*4CER TRANSD 5MCG/H</t>
  </si>
  <si>
    <t>48</t>
  </si>
  <si>
    <t>9702204007</t>
  </si>
  <si>
    <t>048668026</t>
  </si>
  <si>
    <t>C10BA10</t>
  </si>
  <si>
    <t>180MG+10MG</t>
  </si>
  <si>
    <t>DAIICHI SANKYO ITALIA SPA</t>
  </si>
  <si>
    <t>04494061007</t>
  </si>
  <si>
    <t>Via Paolo di Dono ,73 ,Roma ,RM</t>
  </si>
  <si>
    <t>0685255218</t>
  </si>
  <si>
    <t>gare@daiichi-sankyo.postecert.it</t>
  </si>
  <si>
    <t>119105</t>
  </si>
  <si>
    <t>NUSTENDI*28CPR RIV 180MG+10MG</t>
  </si>
  <si>
    <t>49</t>
  </si>
  <si>
    <t>97022050DA</t>
  </si>
  <si>
    <t>049693068</t>
  </si>
  <si>
    <t>L04AC21</t>
  </si>
  <si>
    <t>160MG</t>
  </si>
  <si>
    <t>UCB Pharma S.p.A.</t>
  </si>
  <si>
    <t>Via Varesina n. 162 - 20156 Milano (MI) ,162 ,Milano (MI) ,MI</t>
  </si>
  <si>
    <t>CIA05343</t>
  </si>
  <si>
    <t>BIMZELX*160MG 2PEN 1ML</t>
  </si>
  <si>
    <t>EXFACTORY</t>
  </si>
  <si>
    <t>970221269F</t>
  </si>
  <si>
    <t>048721029</t>
  </si>
  <si>
    <t>C10AX15</t>
  </si>
  <si>
    <t>180MG</t>
  </si>
  <si>
    <t>119102</t>
  </si>
  <si>
    <t>NILEMDO*28CPR RIV 180MG</t>
  </si>
  <si>
    <t>51</t>
  </si>
  <si>
    <t>97022169EB</t>
  </si>
  <si>
    <t>OSILODROSTAT</t>
  </si>
  <si>
    <t>048442026</t>
  </si>
  <si>
    <t>H02CA02</t>
  </si>
  <si>
    <t>COMPRESSA</t>
  </si>
  <si>
    <t>Recordati Rare Diseases Italy S.r.l.</t>
  </si>
  <si>
    <t>12736110151</t>
  </si>
  <si>
    <t>VIA CIVITALI ,1 ,MILANO ,MI</t>
  </si>
  <si>
    <t>0248787173</t>
  </si>
  <si>
    <t>gareRRDitaly@pec.it</t>
  </si>
  <si>
    <t>IST5</t>
  </si>
  <si>
    <t>ISTURISA*5MG 60CPR</t>
  </si>
  <si>
    <t>048442014</t>
  </si>
  <si>
    <t>IST1</t>
  </si>
  <si>
    <t>ISTURISA*1MG 60CPR</t>
  </si>
  <si>
    <t>048442038</t>
  </si>
  <si>
    <t>IST10</t>
  </si>
  <si>
    <t>ISTURISA*10MG 60CPR</t>
  </si>
  <si>
    <t>52</t>
  </si>
  <si>
    <t>9702218B91</t>
  </si>
  <si>
    <t>UPADACITINIB</t>
  </si>
  <si>
    <t>048399012</t>
  </si>
  <si>
    <t>L04AA44</t>
  </si>
  <si>
    <t>AbbVie S.r.l.</t>
  </si>
  <si>
    <t>02645920592</t>
  </si>
  <si>
    <t>S.R. 148 Pontina Km 52 ,snc ,Campoverde di Aprilia ,LT</t>
  </si>
  <si>
    <t>06548891</t>
  </si>
  <si>
    <t>ufficiogare@pec.it.abbvie.com</t>
  </si>
  <si>
    <t>Lista 002306</t>
  </si>
  <si>
    <t>RINVOQ 15 mg compresse</t>
  </si>
  <si>
    <t>53</t>
  </si>
  <si>
    <t>970222515B</t>
  </si>
  <si>
    <t>047821020</t>
  </si>
  <si>
    <t>L04AC18</t>
  </si>
  <si>
    <t>150 mg</t>
  </si>
  <si>
    <t>Penna</t>
  </si>
  <si>
    <t>PE4</t>
  </si>
  <si>
    <t>Lista 002100</t>
  </si>
  <si>
    <t>SKYRIZI 150 mg penna preriempita (vetro) 1 ml (150 mg/ml)</t>
  </si>
  <si>
    <t>047821032</t>
  </si>
  <si>
    <t>Siringa</t>
  </si>
  <si>
    <t>Lista 001050</t>
  </si>
  <si>
    <t>SKYRIZI 150 mg siringa preriempita (vetro) 1 ml (150 mg/ml)</t>
  </si>
  <si>
    <t>55</t>
  </si>
  <si>
    <t>97022294A7</t>
  </si>
  <si>
    <t>048251019</t>
  </si>
  <si>
    <t>100 mg/ml</t>
  </si>
  <si>
    <t>Jazz Healthcare Italy S.r.l.</t>
  </si>
  <si>
    <t>03537450136</t>
  </si>
  <si>
    <t>Piazza XX Settembre ,2 ,Villa Guardia ,CO</t>
  </si>
  <si>
    <t>0315373223</t>
  </si>
  <si>
    <t>ufficiogarejazzhealthcareitalysrl@legalmail.it</t>
  </si>
  <si>
    <t>33,35%</t>
  </si>
  <si>
    <t>56</t>
  </si>
  <si>
    <t>970223164D</t>
  </si>
  <si>
    <t>025575059</t>
  </si>
  <si>
    <t>50mg /2 ml</t>
  </si>
  <si>
    <t>Acarpia Farmaceutici S.r.l.</t>
  </si>
  <si>
    <t>11607280010</t>
  </si>
  <si>
    <t>Via Saluzzo ,100 ,Torino ,TO</t>
  </si>
  <si>
    <t>0276008896</t>
  </si>
  <si>
    <t>ufficiogare.acarpia@legalmail.it</t>
  </si>
  <si>
    <t>LIMICAN 4 fiale 50 mg / 2 ml</t>
  </si>
  <si>
    <t>70</t>
  </si>
  <si>
    <t>97022738F5</t>
  </si>
  <si>
    <t>019995063</t>
  </si>
  <si>
    <t>10mg/2ml</t>
  </si>
  <si>
    <t>POLIFARMA S.P.A.</t>
  </si>
  <si>
    <t>00882341001</t>
  </si>
  <si>
    <t>V.le dell'Arte ,69 ,Roma ,RM</t>
  </si>
  <si>
    <t>06227421</t>
  </si>
  <si>
    <t>polifarma_uore@legalmail.it</t>
  </si>
  <si>
    <t>19320</t>
  </si>
  <si>
    <t>Valium 10 mg/2 mL soluzione iniettabile</t>
  </si>
  <si>
    <t>72</t>
  </si>
  <si>
    <t>9702281F8D</t>
  </si>
  <si>
    <t>048906022</t>
  </si>
  <si>
    <t>L01XJ03</t>
  </si>
  <si>
    <t>F000046082</t>
  </si>
  <si>
    <t>Daurismo 25mg (glasdegib)</t>
  </si>
  <si>
    <t>048906046</t>
  </si>
  <si>
    <t>100 mg</t>
  </si>
  <si>
    <t>F000046083</t>
  </si>
  <si>
    <t>Daurismo 100mg (glasdegib)</t>
  </si>
  <si>
    <t>75</t>
  </si>
  <si>
    <t>9702296BEF</t>
  </si>
  <si>
    <t>049826047</t>
  </si>
  <si>
    <t>D11AH08</t>
  </si>
  <si>
    <t>50 MG</t>
  </si>
  <si>
    <t>CPR RIV</t>
  </si>
  <si>
    <t>F000048680</t>
  </si>
  <si>
    <t>Cibinqo 50mg</t>
  </si>
  <si>
    <t>049826100</t>
  </si>
  <si>
    <t>100 MG</t>
  </si>
  <si>
    <t>F000057550</t>
  </si>
  <si>
    <t>Cibinqo 100mg</t>
  </si>
  <si>
    <t>049826098</t>
  </si>
  <si>
    <t>F000048682</t>
  </si>
  <si>
    <t>01/01/0001</t>
  </si>
  <si>
    <t>DURVALUMAB</t>
  </si>
  <si>
    <t>TAFASITAMAB</t>
  </si>
  <si>
    <t>CISTEAMINA (MERCAPTAMINA BITARTRATO)</t>
  </si>
  <si>
    <t>PRALSETINIB</t>
  </si>
  <si>
    <t>INIBITORE UMANO DELLA C1 -  ESTERASI</t>
  </si>
  <si>
    <t>ZANUBRUTINIB</t>
  </si>
  <si>
    <t>LEUPRORELINA</t>
  </si>
  <si>
    <t>SIPONIMOD</t>
  </si>
  <si>
    <t>TISAGENLECLEUCEL</t>
  </si>
  <si>
    <t>FINGOLIMOD</t>
  </si>
  <si>
    <t>BUPRENORFINA</t>
  </si>
  <si>
    <t>ACIDO BEMPEDOICO + EZETIMIBE</t>
  </si>
  <si>
    <t>BIMEKIZUMAB</t>
  </si>
  <si>
    <t>ACIDO BEMPEDOICO</t>
  </si>
  <si>
    <t>RISANKIZUMAB</t>
  </si>
  <si>
    <t>CANNABIDIOLO</t>
  </si>
  <si>
    <t>ALIZAPRIDE</t>
  </si>
  <si>
    <t>DIAZEPAM</t>
  </si>
  <si>
    <t>GLASDEGIB</t>
  </si>
  <si>
    <t>ABROCITINIB</t>
  </si>
  <si>
    <t>TESTOSTERONE</t>
  </si>
  <si>
    <t>GEL TRANSDERMICO</t>
  </si>
  <si>
    <t>85,5 g/56 dosi</t>
  </si>
  <si>
    <t>TRANSDERMICA</t>
  </si>
  <si>
    <t>CONTENITORE MULTIDOSE</t>
  </si>
  <si>
    <t>G03BA03</t>
  </si>
  <si>
    <t>TESTAVAN</t>
  </si>
  <si>
    <t>97021199DF</t>
  </si>
  <si>
    <t>PIMOZIDE</t>
  </si>
  <si>
    <t>4 MG</t>
  </si>
  <si>
    <t>Orale</t>
  </si>
  <si>
    <t>N05AG02</t>
  </si>
  <si>
    <t>ORAP</t>
  </si>
  <si>
    <t>022907036</t>
  </si>
  <si>
    <t>970213356E</t>
  </si>
  <si>
    <t xml:space="preserve">Bylvay </t>
  </si>
  <si>
    <t>Mycostatin</t>
  </si>
  <si>
    <t>BULEVIRTIDE</t>
  </si>
  <si>
    <t xml:space="preserve">Polvere per soluzione iniettabile. </t>
  </si>
  <si>
    <t>Sottocutanea</t>
  </si>
  <si>
    <t xml:space="preserve">flaconcino </t>
  </si>
  <si>
    <t>J05AX28</t>
  </si>
  <si>
    <t>HEPCLUDEX®</t>
  </si>
  <si>
    <t>97022337F3</t>
  </si>
  <si>
    <t>9702238C12</t>
  </si>
  <si>
    <t>9702241E8B</t>
  </si>
  <si>
    <t>9702243036</t>
  </si>
  <si>
    <t>9702248455</t>
  </si>
  <si>
    <t>97022516CE</t>
  </si>
  <si>
    <t>9702253874</t>
  </si>
  <si>
    <t>9702257BC0</t>
  </si>
  <si>
    <t>9702259D66</t>
  </si>
  <si>
    <t>9702261F0C</t>
  </si>
  <si>
    <t>97022630B7</t>
  </si>
  <si>
    <t>9702266330</t>
  </si>
  <si>
    <t>9702267403</t>
  </si>
  <si>
    <t>9702278D14</t>
  </si>
  <si>
    <t>970228420B</t>
  </si>
  <si>
    <t>9702293976</t>
  </si>
  <si>
    <t>TUCATINIB</t>
  </si>
  <si>
    <t>PEASCOD STREET, 107-110, WINDSOR</t>
  </si>
  <si>
    <t>Evert van de Beekstraat, 1, SCHIPOL</t>
  </si>
  <si>
    <t>049361025</t>
  </si>
  <si>
    <t>L01EH03</t>
  </si>
  <si>
    <t>150</t>
  </si>
  <si>
    <t>Seagen B.V.</t>
  </si>
  <si>
    <t>DE331567510</t>
  </si>
  <si>
    <t>0282952389</t>
  </si>
  <si>
    <t>ufficiogareseagen@legalmail.it</t>
  </si>
  <si>
    <t>TUKYSA 84 cpr riv 150 mg</t>
  </si>
  <si>
    <t>049361013</t>
  </si>
  <si>
    <t>TUKYSA 88 cpr riv 50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</si>
</sst>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* #,##0.00\ &quot;€&quot;_-;\-* #,##0.00\ &quot;€&quot;_-;_-* &quot;-&quot;??\ &quot;€&quot;_-;_-@_-"/>
    <numFmt numFmtId="165" formatCode="#,##0.00000&quot; €&quot;"/>
    <numFmt numFmtId="166" formatCode="[$-410]General"/>
    <numFmt numFmtId="167" formatCode="#,##0.00&quot;   &quot;"/>
    <numFmt numFmtId="168" formatCode="[$€-410]&quot; &quot;#,##0.00;[Red]&quot;-&quot;[$€-410]&quot; &quot;#,##0.00"/>
    <numFmt numFmtId="169" formatCode="&quot; € &quot;#,##0.00&quot; &quot;;&quot;-€ &quot;#,##0.00&quot; &quot;;&quot; € -&quot;#&quot; &quot;;@&quot; &quot;"/>
    <numFmt numFmtId="170" formatCode="#,##0.00\ [$€-410];[Red]#,##0.00\ [$€-410]"/>
    <numFmt numFmtId="171" formatCode="#,##0.00\ &quot;€&quot;"/>
    <numFmt numFmtId="172" formatCode="#,##0\ _€"/>
    <numFmt numFmtId="173" formatCode="#,##0.00\ _€"/>
    <numFmt numFmtId="174" formatCode="&quot;€&quot;\ #,##0.00000"/>
    <numFmt numFmtId="175" formatCode="#,##0.00000\ &quot;€&quot;"/>
    <numFmt numFmtId="177" formatCode="&quot;€&quot;\ #,##0.00"/>
  </numFmts>
  <fonts count="15">
    <font>
      <sz val="11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1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theme="1"/>
      <name val="Times New Roman"/>
      <family val="1"/>
    </font>
    <font>
      <b/>
      <sz val="10"/>
      <color theme="1"/>
      <name val="Arial"/>
      <family val="2"/>
    </font>
    <font>
      <b/>
      <sz val="10"/>
      <color theme="1"/>
      <name val="Arial1"/>
    </font>
  </fonts>
  <fills count="9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BDD7EE"/>
        <bgColor rgb="FFBDD7EE"/>
      </patternFill>
    </fill>
    <fill>
      <patternFill patternType="solid">
        <fgColor indexed="55"/>
        <bgColor indexed="5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rgb="FF000000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9" fontId="1" fillId="0" borderId="0" applyBorder="0" applyProtection="0"/>
    <xf numFmtId="166" fontId="1" fillId="0" borderId="0" applyBorder="0" applyProtection="0"/>
    <xf numFmtId="166" fontId="2" fillId="0" borderId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4" fillId="0" borderId="0" applyNumberFormat="0" applyBorder="0" applyProtection="0"/>
    <xf numFmtId="168" fontId="4" fillId="0" borderId="0" applyBorder="0" applyProtection="0"/>
    <xf numFmtId="0" fontId="1" fillId="0" borderId="0"/>
    <xf numFmtId="0" fontId="8" fillId="0" borderId="0"/>
    <xf numFmtId="164" fontId="7" fillId="0" borderId="0" applyFont="0" applyFill="0" applyBorder="0" applyAlignment="0" applyProtection="0"/>
  </cellStyleXfs>
  <cellXfs count="96">
    <xf numFmtId="0" fontId="0" fillId="0" borderId="0" xfId="0"/>
    <xf numFmtId="166" fontId="5" fillId="3" borderId="2" xfId="2" applyFont="1" applyFill="1" applyBorder="1" applyAlignment="1">
      <alignment horizontal="center" vertical="center" wrapText="1"/>
    </xf>
    <xf numFmtId="166" fontId="5" fillId="3" borderId="2" xfId="2" applyFont="1" applyFill="1" applyBorder="1" applyAlignment="1">
      <alignment horizontal="left" vertical="center" wrapText="1"/>
    </xf>
    <xf numFmtId="166" fontId="5" fillId="3" borderId="2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 vertical="center"/>
    </xf>
    <xf numFmtId="49" fontId="9" fillId="4" borderId="3" xfId="8" applyNumberFormat="1" applyFont="1" applyFill="1" applyBorder="1" applyAlignment="1">
      <alignment horizontal="left" vertical="center"/>
    </xf>
    <xf numFmtId="0" fontId="8" fillId="0" borderId="0" xfId="9"/>
    <xf numFmtId="0" fontId="8" fillId="0" borderId="4" xfId="9" applyBorder="1" applyAlignment="1">
      <alignment horizontal="center"/>
    </xf>
    <xf numFmtId="49" fontId="9" fillId="4" borderId="5" xfId="8" applyNumberFormat="1" applyFont="1" applyFill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167" fontId="2" fillId="0" borderId="4" xfId="2" applyNumberFormat="1" applyFont="1" applyBorder="1" applyAlignment="1" applyProtection="1">
      <alignment horizontal="center" vertical="center" wrapText="1"/>
      <protection locked="0"/>
    </xf>
    <xf numFmtId="165" fontId="5" fillId="0" borderId="4" xfId="1" applyNumberFormat="1" applyFont="1" applyBorder="1" applyAlignment="1" applyProtection="1">
      <alignment horizontal="center" vertical="center" wrapText="1"/>
      <protection locked="0"/>
    </xf>
    <xf numFmtId="168" fontId="6" fillId="0" borderId="4" xfId="0" applyNumberFormat="1" applyFont="1" applyBorder="1" applyAlignment="1" applyProtection="1">
      <alignment horizontal="center" vertical="center" wrapText="1"/>
      <protection locked="0"/>
    </xf>
    <xf numFmtId="168" fontId="2" fillId="0" borderId="4" xfId="0" applyNumberFormat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/>
    </xf>
    <xf numFmtId="0" fontId="11" fillId="5" borderId="4" xfId="0" applyFont="1" applyFill="1" applyBorder="1" applyAlignment="1">
      <alignment horizontal="center" vertical="center" wrapText="1"/>
    </xf>
    <xf numFmtId="172" fontId="11" fillId="5" borderId="4" xfId="0" applyNumberFormat="1" applyFont="1" applyFill="1" applyBorder="1" applyAlignment="1" applyProtection="1">
      <alignment horizontal="center" vertical="center" wrapText="1"/>
      <protection locked="0"/>
    </xf>
    <xf numFmtId="173" fontId="11" fillId="0" borderId="4" xfId="0" applyNumberFormat="1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173" fontId="12" fillId="0" borderId="4" xfId="0" applyNumberFormat="1" applyFont="1" applyBorder="1" applyAlignment="1">
      <alignment horizontal="center" vertical="center" wrapText="1"/>
    </xf>
    <xf numFmtId="173" fontId="11" fillId="5" borderId="4" xfId="0" applyNumberFormat="1" applyFont="1" applyFill="1" applyBorder="1" applyAlignment="1" applyProtection="1">
      <alignment horizontal="center" vertical="center" wrapText="1"/>
      <protection locked="0"/>
    </xf>
    <xf numFmtId="174" fontId="11" fillId="0" borderId="4" xfId="0" applyNumberFormat="1" applyFont="1" applyBorder="1" applyAlignment="1">
      <alignment horizontal="center" vertical="center" wrapText="1"/>
    </xf>
    <xf numFmtId="173" fontId="0" fillId="0" borderId="0" xfId="0" applyNumberFormat="1"/>
    <xf numFmtId="175" fontId="13" fillId="0" borderId="0" xfId="1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 applyProtection="1">
      <alignment horizontal="center" vertical="center" wrapText="1"/>
      <protection locked="0"/>
    </xf>
    <xf numFmtId="1" fontId="10" fillId="0" borderId="0" xfId="2" applyNumberFormat="1" applyFont="1" applyBorder="1" applyAlignment="1" applyProtection="1">
      <alignment horizontal="center" vertical="center" wrapText="1"/>
      <protection locked="0"/>
    </xf>
    <xf numFmtId="175" fontId="10" fillId="0" borderId="0" xfId="2" applyNumberFormat="1" applyFont="1" applyBorder="1" applyAlignment="1" applyProtection="1">
      <alignment horizontal="center" vertical="center" wrapText="1"/>
      <protection locked="0"/>
    </xf>
    <xf numFmtId="175" fontId="5" fillId="0" borderId="0" xfId="2" applyNumberFormat="1" applyFont="1" applyBorder="1" applyAlignment="1" applyProtection="1">
      <alignment horizontal="center" vertical="center" wrapText="1"/>
      <protection locked="0"/>
    </xf>
    <xf numFmtId="173" fontId="8" fillId="0" borderId="0" xfId="0" applyNumberFormat="1" applyFont="1" applyAlignment="1" applyProtection="1">
      <alignment horizontal="center" vertical="center" wrapText="1"/>
      <protection locked="0"/>
    </xf>
    <xf numFmtId="173" fontId="8" fillId="0" borderId="0" xfId="2" applyNumberFormat="1" applyFont="1" applyBorder="1" applyAlignment="1" applyProtection="1">
      <alignment horizontal="center" vertical="center" wrapText="1"/>
      <protection locked="0"/>
    </xf>
    <xf numFmtId="172" fontId="8" fillId="0" borderId="0" xfId="0" applyNumberFormat="1" applyFont="1" applyAlignment="1" applyProtection="1">
      <alignment horizontal="center" vertical="center" wrapText="1"/>
      <protection locked="0"/>
    </xf>
    <xf numFmtId="172" fontId="8" fillId="0" borderId="0" xfId="2" applyNumberFormat="1" applyFont="1" applyBorder="1" applyAlignment="1" applyProtection="1">
      <alignment horizontal="center" vertical="center" wrapText="1"/>
      <protection locked="0"/>
    </xf>
    <xf numFmtId="3" fontId="10" fillId="0" borderId="0" xfId="0" applyNumberFormat="1" applyFont="1" applyAlignment="1" applyProtection="1">
      <alignment horizontal="center" vertical="center" wrapText="1"/>
      <protection locked="0"/>
    </xf>
    <xf numFmtId="171" fontId="10" fillId="0" borderId="0" xfId="0" applyNumberFormat="1" applyFont="1" applyAlignment="1" applyProtection="1">
      <alignment horizontal="center" vertical="center" wrapText="1"/>
      <protection locked="0"/>
    </xf>
    <xf numFmtId="49" fontId="11" fillId="6" borderId="4" xfId="0" applyNumberFormat="1" applyFont="1" applyFill="1" applyBorder="1" applyAlignment="1">
      <alignment horizontal="center" vertical="center" wrapText="1" shrinkToFit="1"/>
    </xf>
    <xf numFmtId="0" fontId="11" fillId="0" borderId="4" xfId="0" applyFont="1" applyBorder="1" applyAlignment="1" applyProtection="1">
      <alignment horizontal="center" vertical="center" wrapText="1"/>
      <protection locked="0"/>
    </xf>
    <xf numFmtId="172" fontId="11" fillId="0" borderId="4" xfId="0" applyNumberFormat="1" applyFont="1" applyBorder="1" applyAlignment="1" applyProtection="1">
      <alignment horizontal="center" vertical="center" wrapText="1"/>
      <protection locked="0"/>
    </xf>
    <xf numFmtId="173" fontId="11" fillId="0" borderId="4" xfId="0" applyNumberFormat="1" applyFont="1" applyBorder="1" applyAlignment="1">
      <alignment horizontal="center" vertical="center" wrapText="1"/>
    </xf>
    <xf numFmtId="174" fontId="11" fillId="0" borderId="4" xfId="10" applyNumberFormat="1" applyFont="1" applyFill="1" applyBorder="1" applyAlignment="1" applyProtection="1">
      <alignment horizontal="center" vertical="center" wrapText="1"/>
      <protection locked="0"/>
    </xf>
    <xf numFmtId="0" fontId="11" fillId="5" borderId="4" xfId="0" applyFont="1" applyFill="1" applyBorder="1" applyAlignment="1" applyProtection="1">
      <alignment horizontal="center" vertical="center" wrapText="1"/>
      <protection locked="0"/>
    </xf>
    <xf numFmtId="173" fontId="11" fillId="5" borderId="4" xfId="0" applyNumberFormat="1" applyFont="1" applyFill="1" applyBorder="1" applyAlignment="1">
      <alignment horizontal="center" vertical="center"/>
    </xf>
    <xf numFmtId="49" fontId="11" fillId="5" borderId="4" xfId="0" applyNumberFormat="1" applyFont="1" applyFill="1" applyBorder="1" applyAlignment="1">
      <alignment horizontal="center" vertical="center" wrapText="1"/>
    </xf>
    <xf numFmtId="174" fontId="11" fillId="7" borderId="4" xfId="0" applyNumberFormat="1" applyFont="1" applyFill="1" applyBorder="1" applyAlignment="1" applyProtection="1">
      <alignment horizontal="center" vertical="center" wrapText="1"/>
      <protection locked="0"/>
    </xf>
    <xf numFmtId="173" fontId="11" fillId="5" borderId="4" xfId="0" applyNumberFormat="1" applyFont="1" applyFill="1" applyBorder="1" applyAlignment="1">
      <alignment horizontal="center" vertical="center" wrapText="1"/>
    </xf>
    <xf numFmtId="174" fontId="11" fillId="7" borderId="4" xfId="10" applyNumberFormat="1" applyFont="1" applyFill="1" applyBorder="1" applyAlignment="1" applyProtection="1">
      <alignment horizontal="center" vertical="center" wrapText="1"/>
      <protection locked="0"/>
    </xf>
    <xf numFmtId="49" fontId="11" fillId="5" borderId="4" xfId="0" applyNumberFormat="1" applyFont="1" applyFill="1" applyBorder="1" applyAlignment="1">
      <alignment horizontal="center" vertical="center"/>
    </xf>
    <xf numFmtId="0" fontId="11" fillId="5" borderId="6" xfId="0" applyFont="1" applyFill="1" applyBorder="1" applyAlignment="1" applyProtection="1">
      <alignment horizontal="center" vertical="center" wrapText="1"/>
      <protection locked="0"/>
    </xf>
    <xf numFmtId="173" fontId="11" fillId="5" borderId="6" xfId="0" applyNumberFormat="1" applyFont="1" applyFill="1" applyBorder="1" applyAlignment="1">
      <alignment horizontal="center" vertical="center" wrapText="1"/>
    </xf>
    <xf numFmtId="173" fontId="11" fillId="5" borderId="6" xfId="0" applyNumberFormat="1" applyFont="1" applyFill="1" applyBorder="1" applyAlignment="1" applyProtection="1">
      <alignment horizontal="center" vertical="center" wrapText="1"/>
      <protection locked="0"/>
    </xf>
    <xf numFmtId="173" fontId="11" fillId="0" borderId="6" xfId="0" applyNumberFormat="1" applyFont="1" applyBorder="1" applyAlignment="1" applyProtection="1">
      <alignment horizontal="center" vertical="center" wrapText="1"/>
      <protection locked="0"/>
    </xf>
    <xf numFmtId="49" fontId="11" fillId="5" borderId="6" xfId="0" applyNumberFormat="1" applyFont="1" applyFill="1" applyBorder="1" applyAlignment="1">
      <alignment horizontal="center" vertical="center" wrapText="1"/>
    </xf>
    <xf numFmtId="172" fontId="11" fillId="5" borderId="6" xfId="0" applyNumberFormat="1" applyFont="1" applyFill="1" applyBorder="1" applyAlignment="1" applyProtection="1">
      <alignment horizontal="center" vertical="center" wrapText="1"/>
      <protection locked="0"/>
    </xf>
    <xf numFmtId="174" fontId="11" fillId="7" borderId="6" xfId="1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4" xfId="0" applyFont="1" applyBorder="1" applyAlignment="1">
      <alignment horizontal="center" vertical="center"/>
    </xf>
    <xf numFmtId="168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0" fontId="5" fillId="0" borderId="4" xfId="0" applyNumberFormat="1" applyFont="1" applyBorder="1" applyAlignment="1">
      <alignment horizontal="center" vertical="center"/>
    </xf>
    <xf numFmtId="49" fontId="5" fillId="2" borderId="1" xfId="2" applyNumberFormat="1" applyFont="1" applyFill="1" applyBorder="1" applyAlignment="1">
      <alignment horizontal="left" vertical="center"/>
    </xf>
    <xf numFmtId="170" fontId="5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1" fillId="5" borderId="6" xfId="0" applyFont="1" applyFill="1" applyBorder="1" applyAlignment="1" applyProtection="1">
      <alignment horizontal="center" vertical="center" wrapText="1"/>
      <protection locked="0"/>
    </xf>
    <xf numFmtId="0" fontId="11" fillId="5" borderId="8" xfId="0" applyFont="1" applyFill="1" applyBorder="1" applyAlignment="1" applyProtection="1">
      <alignment horizontal="center" vertical="center" wrapText="1"/>
      <protection locked="0"/>
    </xf>
    <xf numFmtId="0" fontId="11" fillId="5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177" fontId="5" fillId="0" borderId="4" xfId="0" applyNumberFormat="1" applyFont="1" applyBorder="1" applyAlignment="1">
      <alignment horizontal="center"/>
    </xf>
    <xf numFmtId="177" fontId="13" fillId="8" borderId="4" xfId="0" applyNumberFormat="1" applyFont="1" applyFill="1" applyBorder="1" applyAlignment="1">
      <alignment horizontal="center"/>
    </xf>
    <xf numFmtId="168" fontId="14" fillId="8" borderId="4" xfId="0" applyNumberFormat="1" applyFont="1" applyFill="1" applyBorder="1" applyAlignment="1" applyProtection="1">
      <alignment horizontal="center" vertical="center" wrapText="1"/>
      <protection locked="0"/>
    </xf>
    <xf numFmtId="171" fontId="13" fillId="8" borderId="4" xfId="0" applyNumberFormat="1" applyFont="1" applyFill="1" applyBorder="1" applyAlignment="1">
      <alignment horizontal="center" vertical="center"/>
    </xf>
    <xf numFmtId="168" fontId="14" fillId="8" borderId="6" xfId="0" applyNumberFormat="1" applyFont="1" applyFill="1" applyBorder="1" applyAlignment="1" applyProtection="1">
      <alignment horizontal="center" vertical="center" wrapText="1"/>
      <protection locked="0"/>
    </xf>
    <xf numFmtId="168" fontId="14" fillId="8" borderId="7" xfId="0" applyNumberFormat="1" applyFont="1" applyFill="1" applyBorder="1" applyAlignment="1" applyProtection="1">
      <alignment horizontal="center" vertical="center" wrapText="1"/>
      <protection locked="0"/>
    </xf>
    <xf numFmtId="170" fontId="13" fillId="8" borderId="4" xfId="0" applyNumberFormat="1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168" fontId="13" fillId="8" borderId="4" xfId="0" applyNumberFormat="1" applyFont="1" applyFill="1" applyBorder="1" applyAlignment="1">
      <alignment horizontal="center" vertical="center"/>
    </xf>
    <xf numFmtId="168" fontId="13" fillId="8" borderId="6" xfId="0" applyNumberFormat="1" applyFont="1" applyFill="1" applyBorder="1" applyAlignment="1">
      <alignment horizontal="center" vertical="center"/>
    </xf>
    <xf numFmtId="168" fontId="13" fillId="8" borderId="7" xfId="0" applyNumberFormat="1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/>
    </xf>
    <xf numFmtId="168" fontId="2" fillId="8" borderId="4" xfId="0" applyNumberFormat="1" applyFont="1" applyFill="1" applyBorder="1" applyAlignment="1">
      <alignment horizontal="center" vertical="center" wrapText="1"/>
    </xf>
    <xf numFmtId="167" fontId="2" fillId="8" borderId="1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77" fontId="5" fillId="8" borderId="4" xfId="0" applyNumberFormat="1" applyFont="1" applyFill="1" applyBorder="1" applyAlignment="1">
      <alignment horizontal="center"/>
    </xf>
    <xf numFmtId="168" fontId="6" fillId="8" borderId="4" xfId="0" applyNumberFormat="1" applyFont="1" applyFill="1" applyBorder="1" applyAlignment="1" applyProtection="1">
      <alignment horizontal="center" vertical="center" wrapText="1"/>
      <protection locked="0"/>
    </xf>
    <xf numFmtId="170" fontId="5" fillId="8" borderId="4" xfId="0" applyNumberFormat="1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</cellXfs>
  <cellStyles count="11">
    <cellStyle name="Excel Built-in Currency" xfId="1"/>
    <cellStyle name="Excel Built-in Normal" xfId="2"/>
    <cellStyle name="Excel Built-in Normal 1" xfId="3"/>
    <cellStyle name="Excel Built-in Normal 2" xfId="8"/>
    <cellStyle name="Heading" xfId="4"/>
    <cellStyle name="Heading1" xfId="5"/>
    <cellStyle name="Normale" xfId="0" builtinId="0" customBuiltin="1"/>
    <cellStyle name="Normale 2" xfId="9"/>
    <cellStyle name="Result" xfId="6"/>
    <cellStyle name="Result2" xfId="7"/>
    <cellStyle name="Valuta" xfId="10" builtinId="4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5"/>
  <sheetViews>
    <sheetView tabSelected="1" topLeftCell="W55" zoomScaleNormal="100" workbookViewId="0">
      <selection activeCell="AE3" sqref="AE3:AE93"/>
    </sheetView>
  </sheetViews>
  <sheetFormatPr defaultRowHeight="14.25"/>
  <cols>
    <col min="1" max="1" width="8.125" customWidth="1"/>
    <col min="2" max="2" width="7.625" customWidth="1"/>
    <col min="3" max="3" width="14.5" customWidth="1"/>
    <col min="4" max="4" width="36.375" bestFit="1" customWidth="1"/>
    <col min="5" max="6" width="10.75" customWidth="1"/>
    <col min="7" max="7" width="16.25" customWidth="1"/>
    <col min="8" max="8" width="12" bestFit="1" customWidth="1"/>
    <col min="9" max="9" width="19" customWidth="1"/>
    <col min="10" max="10" width="25.625" customWidth="1"/>
    <col min="11" max="11" width="19.5" bestFit="1" customWidth="1"/>
    <col min="12" max="12" width="21.25" style="7" customWidth="1"/>
    <col min="13" max="13" width="19.625" style="4" customWidth="1"/>
    <col min="14" max="14" width="18.25" style="4" customWidth="1"/>
    <col min="15" max="15" width="23.625" style="4" customWidth="1"/>
    <col min="16" max="16" width="12.625" customWidth="1"/>
    <col min="17" max="17" width="48.25" bestFit="1" customWidth="1"/>
    <col min="18" max="18" width="14.625" customWidth="1"/>
    <col min="19" max="19" width="20.875" customWidth="1"/>
    <col min="20" max="20" width="15" customWidth="1"/>
    <col min="21" max="21" width="14.75" style="5" customWidth="1"/>
    <col min="22" max="22" width="28.875" customWidth="1"/>
    <col min="23" max="23" width="11.875" bestFit="1" customWidth="1"/>
    <col min="24" max="24" width="19.625" customWidth="1"/>
    <col min="25" max="25" width="17.875" customWidth="1"/>
    <col min="26" max="26" width="10.75" customWidth="1"/>
    <col min="27" max="27" width="30" style="6" customWidth="1"/>
    <col min="28" max="28" width="10.75" customWidth="1"/>
    <col min="29" max="29" width="16.25" style="5" bestFit="1" customWidth="1"/>
    <col min="30" max="30" width="19.875" customWidth="1"/>
    <col min="31" max="31" width="37.875" customWidth="1"/>
    <col min="32" max="32" width="21.5" customWidth="1"/>
    <col min="33" max="33" width="14.375" customWidth="1"/>
    <col min="34" max="34" width="9" customWidth="1"/>
  </cols>
  <sheetData>
    <row r="1" spans="1:33" ht="52.9" customHeight="1">
      <c r="A1" s="68" t="s">
        <v>169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</row>
    <row r="2" spans="1:33" ht="47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2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3" t="s">
        <v>31</v>
      </c>
      <c r="AG2" s="1" t="s">
        <v>32</v>
      </c>
    </row>
    <row r="3" spans="1:33">
      <c r="A3" s="14" t="s">
        <v>171</v>
      </c>
      <c r="B3" s="14" t="s">
        <v>33</v>
      </c>
      <c r="C3" s="64" t="s">
        <v>172</v>
      </c>
      <c r="D3" s="12" t="s">
        <v>913</v>
      </c>
      <c r="E3" s="12" t="s">
        <v>173</v>
      </c>
      <c r="F3" s="12" t="s">
        <v>174</v>
      </c>
      <c r="G3" s="12" t="s">
        <v>175</v>
      </c>
      <c r="H3" s="15">
        <v>3090</v>
      </c>
      <c r="I3" s="16">
        <v>1319.21</v>
      </c>
      <c r="J3" s="77"/>
      <c r="K3" s="78"/>
      <c r="L3" s="78"/>
      <c r="M3" s="87"/>
      <c r="N3" s="13" t="s">
        <v>42</v>
      </c>
      <c r="O3" s="13" t="s">
        <v>176</v>
      </c>
      <c r="P3" s="12" t="s">
        <v>177</v>
      </c>
      <c r="Q3" s="12" t="s">
        <v>178</v>
      </c>
      <c r="R3" s="12" t="s">
        <v>179</v>
      </c>
      <c r="S3" s="12" t="s">
        <v>180</v>
      </c>
      <c r="T3" s="12" t="s">
        <v>181</v>
      </c>
      <c r="U3" s="12" t="s">
        <v>182</v>
      </c>
      <c r="V3" s="12" t="s">
        <v>183</v>
      </c>
      <c r="W3" s="89"/>
      <c r="X3" s="88"/>
      <c r="Y3" s="89"/>
      <c r="Z3" s="19">
        <v>0.1</v>
      </c>
      <c r="AA3" s="88"/>
      <c r="AB3" s="12" t="s">
        <v>40</v>
      </c>
      <c r="AC3" s="20">
        <v>48847</v>
      </c>
      <c r="AD3" s="12">
        <v>1</v>
      </c>
      <c r="AE3" s="12" t="s">
        <v>185</v>
      </c>
      <c r="AF3" s="88"/>
      <c r="AG3" s="88"/>
    </row>
    <row r="4" spans="1:33">
      <c r="A4" s="14" t="s">
        <v>186</v>
      </c>
      <c r="B4" s="14" t="s">
        <v>33</v>
      </c>
      <c r="C4" s="64" t="s">
        <v>187</v>
      </c>
      <c r="D4" s="12" t="s">
        <v>914</v>
      </c>
      <c r="E4" s="12" t="s">
        <v>188</v>
      </c>
      <c r="F4" s="12" t="s">
        <v>189</v>
      </c>
      <c r="G4" s="12" t="s">
        <v>190</v>
      </c>
      <c r="H4" s="15">
        <v>27144</v>
      </c>
      <c r="I4" s="16">
        <v>782</v>
      </c>
      <c r="J4" s="77"/>
      <c r="K4" s="78"/>
      <c r="L4" s="78"/>
      <c r="M4" s="87"/>
      <c r="N4" s="13" t="s">
        <v>58</v>
      </c>
      <c r="O4" s="13" t="s">
        <v>191</v>
      </c>
      <c r="P4" s="12" t="s">
        <v>192</v>
      </c>
      <c r="Q4" s="12" t="s">
        <v>193</v>
      </c>
      <c r="R4" s="12" t="s">
        <v>194</v>
      </c>
      <c r="S4" s="12" t="s">
        <v>195</v>
      </c>
      <c r="T4" s="12" t="s">
        <v>37</v>
      </c>
      <c r="U4" s="12" t="s">
        <v>196</v>
      </c>
      <c r="V4" s="12" t="s">
        <v>197</v>
      </c>
      <c r="W4" s="89"/>
      <c r="X4" s="88"/>
      <c r="Y4" s="89"/>
      <c r="Z4" s="19">
        <v>0.1</v>
      </c>
      <c r="AA4" s="88"/>
      <c r="AB4" s="12" t="s">
        <v>40</v>
      </c>
      <c r="AC4" s="20">
        <v>46613</v>
      </c>
      <c r="AD4" s="12">
        <v>1</v>
      </c>
      <c r="AE4" s="12"/>
      <c r="AF4" s="88"/>
      <c r="AG4" s="88"/>
    </row>
    <row r="5" spans="1:33">
      <c r="A5" s="14" t="s">
        <v>199</v>
      </c>
      <c r="B5" s="14" t="s">
        <v>33</v>
      </c>
      <c r="C5" s="66" t="s">
        <v>200</v>
      </c>
      <c r="D5" s="12" t="s">
        <v>915</v>
      </c>
      <c r="E5" s="12" t="s">
        <v>201</v>
      </c>
      <c r="F5" s="12" t="s">
        <v>202</v>
      </c>
      <c r="G5" s="12" t="s">
        <v>203</v>
      </c>
      <c r="H5" s="15">
        <v>27300</v>
      </c>
      <c r="I5" s="16">
        <v>2.2559999999999998</v>
      </c>
      <c r="J5" s="77"/>
      <c r="K5" s="78"/>
      <c r="L5" s="79"/>
      <c r="M5" s="87"/>
      <c r="N5" s="13" t="s">
        <v>204</v>
      </c>
      <c r="O5" s="13" t="s">
        <v>205</v>
      </c>
      <c r="P5" s="12" t="s">
        <v>206</v>
      </c>
      <c r="Q5" s="12" t="s">
        <v>207</v>
      </c>
      <c r="R5" s="12" t="s">
        <v>208</v>
      </c>
      <c r="S5" s="12" t="s">
        <v>209</v>
      </c>
      <c r="T5" s="12" t="s">
        <v>210</v>
      </c>
      <c r="U5" s="12" t="s">
        <v>211</v>
      </c>
      <c r="V5" s="12" t="s">
        <v>212</v>
      </c>
      <c r="W5" s="89"/>
      <c r="X5" s="88"/>
      <c r="Y5" s="89"/>
      <c r="Z5" s="19">
        <v>0.1</v>
      </c>
      <c r="AA5" s="88"/>
      <c r="AB5" s="12" t="s">
        <v>40</v>
      </c>
      <c r="AC5" s="20">
        <v>47005</v>
      </c>
      <c r="AD5" s="12">
        <v>250</v>
      </c>
      <c r="AE5" s="12"/>
      <c r="AF5" s="88"/>
      <c r="AG5" s="88"/>
    </row>
    <row r="6" spans="1:33">
      <c r="A6" s="14" t="s">
        <v>199</v>
      </c>
      <c r="B6" s="14" t="s">
        <v>41</v>
      </c>
      <c r="C6" s="66"/>
      <c r="D6" s="12" t="s">
        <v>915</v>
      </c>
      <c r="E6" s="12" t="s">
        <v>213</v>
      </c>
      <c r="F6" s="12" t="s">
        <v>202</v>
      </c>
      <c r="G6" s="12" t="s">
        <v>214</v>
      </c>
      <c r="H6" s="15">
        <v>79794</v>
      </c>
      <c r="I6" s="16">
        <v>0.76</v>
      </c>
      <c r="J6" s="77"/>
      <c r="K6" s="78"/>
      <c r="L6" s="79"/>
      <c r="M6" s="87"/>
      <c r="N6" s="13" t="s">
        <v>204</v>
      </c>
      <c r="O6" s="13" t="s">
        <v>205</v>
      </c>
      <c r="P6" s="12" t="s">
        <v>206</v>
      </c>
      <c r="Q6" s="12" t="s">
        <v>207</v>
      </c>
      <c r="R6" s="12" t="s">
        <v>208</v>
      </c>
      <c r="S6" s="12" t="s">
        <v>209</v>
      </c>
      <c r="T6" s="12" t="s">
        <v>210</v>
      </c>
      <c r="U6" s="12" t="s">
        <v>215</v>
      </c>
      <c r="V6" s="12" t="s">
        <v>216</v>
      </c>
      <c r="W6" s="90"/>
      <c r="X6" s="88"/>
      <c r="Y6" s="89"/>
      <c r="Z6" s="19">
        <v>0.1</v>
      </c>
      <c r="AA6" s="88"/>
      <c r="AB6" s="12" t="s">
        <v>40</v>
      </c>
      <c r="AC6" s="20">
        <v>47005</v>
      </c>
      <c r="AD6" s="12">
        <v>60</v>
      </c>
      <c r="AE6" s="12"/>
      <c r="AF6" s="88"/>
      <c r="AG6" s="88"/>
    </row>
    <row r="7" spans="1:33">
      <c r="A7" s="14" t="s">
        <v>217</v>
      </c>
      <c r="B7" s="14" t="s">
        <v>33</v>
      </c>
      <c r="C7" s="64" t="s">
        <v>218</v>
      </c>
      <c r="D7" s="12" t="s">
        <v>916</v>
      </c>
      <c r="E7" s="12" t="s">
        <v>219</v>
      </c>
      <c r="F7" s="12" t="s">
        <v>220</v>
      </c>
      <c r="G7" s="12" t="s">
        <v>221</v>
      </c>
      <c r="H7" s="15">
        <v>27144</v>
      </c>
      <c r="I7" s="16">
        <v>34.713329999999999</v>
      </c>
      <c r="J7" s="14">
        <v>34.713329999999999</v>
      </c>
      <c r="K7" s="17">
        <v>942258.62951999996</v>
      </c>
      <c r="L7" s="17">
        <v>942258.62951999996</v>
      </c>
      <c r="M7" s="13">
        <v>49.2</v>
      </c>
      <c r="N7" s="13" t="s">
        <v>222</v>
      </c>
      <c r="O7" s="13" t="s">
        <v>223</v>
      </c>
      <c r="P7" s="12" t="s">
        <v>51</v>
      </c>
      <c r="Q7" s="12" t="s">
        <v>224</v>
      </c>
      <c r="R7" s="12" t="s">
        <v>52</v>
      </c>
      <c r="S7" s="12" t="s">
        <v>53</v>
      </c>
      <c r="T7" s="12" t="s">
        <v>225</v>
      </c>
      <c r="U7" s="12" t="s">
        <v>226</v>
      </c>
      <c r="V7" s="12" t="s">
        <v>227</v>
      </c>
      <c r="W7" s="18">
        <v>68.33</v>
      </c>
      <c r="X7" s="12" t="s">
        <v>38</v>
      </c>
      <c r="Y7" s="18">
        <v>13533.27</v>
      </c>
      <c r="Z7" s="19">
        <v>0.1</v>
      </c>
      <c r="AA7" s="12" t="s">
        <v>228</v>
      </c>
      <c r="AB7" s="12" t="s">
        <v>40</v>
      </c>
      <c r="AC7" s="20">
        <v>49998</v>
      </c>
      <c r="AD7" s="12">
        <v>120</v>
      </c>
      <c r="AE7" s="12"/>
      <c r="AF7" s="12">
        <v>0</v>
      </c>
      <c r="AG7" s="12">
        <v>-5.1E-8</v>
      </c>
    </row>
    <row r="8" spans="1:33">
      <c r="A8" s="14">
        <v>5</v>
      </c>
      <c r="B8" s="14" t="s">
        <v>33</v>
      </c>
      <c r="C8" s="91">
        <v>9702092399</v>
      </c>
      <c r="D8" s="12" t="s">
        <v>972</v>
      </c>
      <c r="E8" s="12" t="s">
        <v>975</v>
      </c>
      <c r="F8" s="12" t="s">
        <v>976</v>
      </c>
      <c r="G8" s="12" t="s">
        <v>977</v>
      </c>
      <c r="H8" s="12">
        <v>107452</v>
      </c>
      <c r="I8" s="16">
        <v>24.122</v>
      </c>
      <c r="J8" s="77"/>
      <c r="K8" s="78"/>
      <c r="L8" s="80"/>
      <c r="M8" s="87"/>
      <c r="N8" s="13" t="s">
        <v>68</v>
      </c>
      <c r="O8" s="13" t="s">
        <v>978</v>
      </c>
      <c r="P8" s="12" t="s">
        <v>979</v>
      </c>
      <c r="Q8" s="12" t="s">
        <v>974</v>
      </c>
      <c r="R8" s="12" t="s">
        <v>980</v>
      </c>
      <c r="S8" s="12" t="s">
        <v>981</v>
      </c>
      <c r="T8" s="12" t="s">
        <v>268</v>
      </c>
      <c r="U8" s="12" t="s">
        <v>975</v>
      </c>
      <c r="V8" s="12" t="s">
        <v>982</v>
      </c>
      <c r="W8" s="89"/>
      <c r="X8" s="88"/>
      <c r="Y8" s="89"/>
      <c r="Z8" s="19">
        <v>0.1</v>
      </c>
      <c r="AA8" s="88"/>
      <c r="AB8" s="12" t="s">
        <v>40</v>
      </c>
      <c r="AC8" s="20">
        <v>48177</v>
      </c>
      <c r="AD8" s="12">
        <v>84</v>
      </c>
      <c r="AE8" s="12"/>
      <c r="AF8" s="88"/>
      <c r="AG8" s="88"/>
    </row>
    <row r="9" spans="1:33">
      <c r="A9" s="14">
        <v>5</v>
      </c>
      <c r="B9" s="14" t="s">
        <v>41</v>
      </c>
      <c r="C9" s="70"/>
      <c r="D9" s="12" t="s">
        <v>972</v>
      </c>
      <c r="E9" s="12" t="s">
        <v>983</v>
      </c>
      <c r="F9" s="12" t="s">
        <v>976</v>
      </c>
      <c r="G9" s="12" t="s">
        <v>610</v>
      </c>
      <c r="H9" s="12">
        <v>12698</v>
      </c>
      <c r="I9" s="16">
        <v>72.37</v>
      </c>
      <c r="J9" s="77"/>
      <c r="K9" s="78"/>
      <c r="L9" s="81"/>
      <c r="M9" s="87"/>
      <c r="N9" s="13" t="s">
        <v>68</v>
      </c>
      <c r="O9" s="13" t="s">
        <v>978</v>
      </c>
      <c r="P9" s="12" t="s">
        <v>979</v>
      </c>
      <c r="Q9" s="12" t="s">
        <v>974</v>
      </c>
      <c r="R9" s="12" t="s">
        <v>980</v>
      </c>
      <c r="S9" s="12" t="s">
        <v>981</v>
      </c>
      <c r="T9" s="12" t="s">
        <v>268</v>
      </c>
      <c r="U9" s="12" t="s">
        <v>983</v>
      </c>
      <c r="V9" s="12" t="s">
        <v>984</v>
      </c>
      <c r="W9" s="89"/>
      <c r="X9" s="88"/>
      <c r="Y9" s="89"/>
      <c r="Z9" s="19">
        <v>0.1</v>
      </c>
      <c r="AA9" s="88"/>
      <c r="AB9" s="12" t="s">
        <v>40</v>
      </c>
      <c r="AC9" s="20">
        <v>48177</v>
      </c>
      <c r="AD9" s="12">
        <v>88</v>
      </c>
      <c r="AE9" s="12"/>
      <c r="AF9" s="88"/>
      <c r="AG9" s="88"/>
    </row>
    <row r="10" spans="1:33">
      <c r="A10" s="14" t="s">
        <v>229</v>
      </c>
      <c r="B10" s="14" t="s">
        <v>33</v>
      </c>
      <c r="C10" s="66" t="s">
        <v>230</v>
      </c>
      <c r="D10" s="12" t="s">
        <v>319</v>
      </c>
      <c r="E10" s="12" t="s">
        <v>231</v>
      </c>
      <c r="F10" s="12" t="s">
        <v>232</v>
      </c>
      <c r="G10" s="12" t="s">
        <v>233</v>
      </c>
      <c r="H10" s="15">
        <v>113100</v>
      </c>
      <c r="I10" s="16">
        <v>3.05</v>
      </c>
      <c r="J10" s="92"/>
      <c r="K10" s="93"/>
      <c r="L10" s="94"/>
      <c r="M10" s="87"/>
      <c r="N10" s="13" t="s">
        <v>210</v>
      </c>
      <c r="O10" s="13" t="s">
        <v>234</v>
      </c>
      <c r="P10" s="12" t="s">
        <v>235</v>
      </c>
      <c r="Q10" s="12" t="s">
        <v>236</v>
      </c>
      <c r="R10" s="12" t="s">
        <v>237</v>
      </c>
      <c r="S10" s="12" t="s">
        <v>238</v>
      </c>
      <c r="T10" s="12" t="s">
        <v>239</v>
      </c>
      <c r="U10" s="12" t="s">
        <v>231</v>
      </c>
      <c r="V10" s="12" t="s">
        <v>240</v>
      </c>
      <c r="W10" s="89"/>
      <c r="X10" s="88"/>
      <c r="Y10" s="89"/>
      <c r="Z10" s="19">
        <v>0.1</v>
      </c>
      <c r="AA10" s="88"/>
      <c r="AB10" s="12" t="s">
        <v>40</v>
      </c>
      <c r="AC10" s="20">
        <v>2958101</v>
      </c>
      <c r="AD10" s="12">
        <v>50</v>
      </c>
      <c r="AE10" s="12"/>
      <c r="AF10" s="88"/>
      <c r="AG10" s="88"/>
    </row>
    <row r="11" spans="1:33">
      <c r="A11" s="14" t="s">
        <v>229</v>
      </c>
      <c r="B11" s="14" t="s">
        <v>41</v>
      </c>
      <c r="C11" s="66"/>
      <c r="D11" s="12" t="s">
        <v>319</v>
      </c>
      <c r="E11" s="12" t="s">
        <v>242</v>
      </c>
      <c r="F11" s="12" t="s">
        <v>232</v>
      </c>
      <c r="G11" s="12" t="s">
        <v>243</v>
      </c>
      <c r="H11" s="15">
        <v>74100</v>
      </c>
      <c r="I11" s="16">
        <v>6.1</v>
      </c>
      <c r="J11" s="92"/>
      <c r="K11" s="93"/>
      <c r="L11" s="95"/>
      <c r="M11" s="87"/>
      <c r="N11" s="13" t="s">
        <v>210</v>
      </c>
      <c r="O11" s="13" t="s">
        <v>234</v>
      </c>
      <c r="P11" s="12" t="s">
        <v>235</v>
      </c>
      <c r="Q11" s="12" t="s">
        <v>236</v>
      </c>
      <c r="R11" s="12" t="s">
        <v>237</v>
      </c>
      <c r="S11" s="12" t="s">
        <v>238</v>
      </c>
      <c r="T11" s="12" t="s">
        <v>239</v>
      </c>
      <c r="U11" s="12" t="s">
        <v>242</v>
      </c>
      <c r="V11" s="12" t="s">
        <v>244</v>
      </c>
      <c r="W11" s="89"/>
      <c r="X11" s="88"/>
      <c r="Y11" s="89"/>
      <c r="Z11" s="19">
        <v>0.1</v>
      </c>
      <c r="AA11" s="88"/>
      <c r="AB11" s="12" t="s">
        <v>40</v>
      </c>
      <c r="AC11" s="20">
        <v>2958101</v>
      </c>
      <c r="AD11" s="12">
        <v>50</v>
      </c>
      <c r="AE11" s="12"/>
      <c r="AF11" s="88"/>
      <c r="AG11" s="88"/>
    </row>
    <row r="12" spans="1:33">
      <c r="A12" s="14" t="s">
        <v>245</v>
      </c>
      <c r="B12" s="14" t="s">
        <v>33</v>
      </c>
      <c r="C12" s="66" t="s">
        <v>246</v>
      </c>
      <c r="D12" s="12" t="s">
        <v>247</v>
      </c>
      <c r="E12" s="12" t="s">
        <v>248</v>
      </c>
      <c r="F12" s="12" t="s">
        <v>249</v>
      </c>
      <c r="G12" s="12" t="s">
        <v>250</v>
      </c>
      <c r="H12" s="15">
        <v>35</v>
      </c>
      <c r="I12" s="16">
        <v>17.28</v>
      </c>
      <c r="J12" s="14">
        <v>17.28</v>
      </c>
      <c r="K12" s="17">
        <v>604.79999999999995</v>
      </c>
      <c r="L12" s="67">
        <f>K12+K13+K14</f>
        <v>2369537.10714</v>
      </c>
      <c r="M12" s="13">
        <v>60.7</v>
      </c>
      <c r="N12" s="13" t="s">
        <v>251</v>
      </c>
      <c r="O12" s="13" t="s">
        <v>252</v>
      </c>
      <c r="P12" s="12" t="s">
        <v>253</v>
      </c>
      <c r="Q12" s="12" t="s">
        <v>254</v>
      </c>
      <c r="R12" s="12" t="s">
        <v>255</v>
      </c>
      <c r="S12" s="12" t="s">
        <v>256</v>
      </c>
      <c r="T12" s="12" t="s">
        <v>257</v>
      </c>
      <c r="U12" s="12" t="s">
        <v>258</v>
      </c>
      <c r="V12" s="12" t="s">
        <v>259</v>
      </c>
      <c r="W12" s="18">
        <v>17.28</v>
      </c>
      <c r="X12" s="12" t="s">
        <v>33</v>
      </c>
      <c r="Y12" s="18">
        <v>48.37</v>
      </c>
      <c r="Z12" s="19">
        <v>0.1</v>
      </c>
      <c r="AA12" s="12" t="s">
        <v>39</v>
      </c>
      <c r="AB12" s="12" t="s">
        <v>40</v>
      </c>
      <c r="AC12" s="20">
        <v>45383</v>
      </c>
      <c r="AD12" s="12">
        <v>1</v>
      </c>
      <c r="AE12" s="12"/>
      <c r="AF12" s="12">
        <v>0</v>
      </c>
      <c r="AG12" s="12">
        <v>-1.2100000000000001E-7</v>
      </c>
    </row>
    <row r="13" spans="1:33">
      <c r="A13" s="14" t="s">
        <v>245</v>
      </c>
      <c r="B13" s="14" t="s">
        <v>41</v>
      </c>
      <c r="C13" s="66"/>
      <c r="D13" s="12" t="s">
        <v>247</v>
      </c>
      <c r="E13" s="12" t="s">
        <v>260</v>
      </c>
      <c r="F13" s="12" t="s">
        <v>249</v>
      </c>
      <c r="G13" s="12" t="s">
        <v>261</v>
      </c>
      <c r="H13" s="15">
        <v>585</v>
      </c>
      <c r="I13" s="16">
        <v>12.34</v>
      </c>
      <c r="J13" s="14">
        <v>12.34</v>
      </c>
      <c r="K13" s="17">
        <v>7218.9</v>
      </c>
      <c r="L13" s="66"/>
      <c r="M13" s="13">
        <v>60.72</v>
      </c>
      <c r="N13" s="13" t="s">
        <v>251</v>
      </c>
      <c r="O13" s="13" t="s">
        <v>252</v>
      </c>
      <c r="P13" s="12" t="s">
        <v>253</v>
      </c>
      <c r="Q13" s="12" t="s">
        <v>254</v>
      </c>
      <c r="R13" s="12" t="s">
        <v>255</v>
      </c>
      <c r="S13" s="12" t="s">
        <v>256</v>
      </c>
      <c r="T13" s="12" t="s">
        <v>262</v>
      </c>
      <c r="U13" s="12" t="s">
        <v>263</v>
      </c>
      <c r="V13" s="12" t="s">
        <v>264</v>
      </c>
      <c r="W13" s="18">
        <v>12.34</v>
      </c>
      <c r="X13" s="12" t="s">
        <v>33</v>
      </c>
      <c r="Y13" s="18">
        <v>34.56</v>
      </c>
      <c r="Z13" s="19">
        <v>0.1</v>
      </c>
      <c r="AA13" s="12" t="s">
        <v>39</v>
      </c>
      <c r="AB13" s="12" t="s">
        <v>40</v>
      </c>
      <c r="AC13" s="20">
        <v>45383</v>
      </c>
      <c r="AD13" s="12">
        <v>1</v>
      </c>
      <c r="AE13" s="12"/>
      <c r="AF13" s="12">
        <v>0</v>
      </c>
      <c r="AG13" s="12">
        <v>-1.2100000000000001E-7</v>
      </c>
    </row>
    <row r="14" spans="1:33">
      <c r="A14" s="14" t="s">
        <v>245</v>
      </c>
      <c r="B14" s="14" t="s">
        <v>61</v>
      </c>
      <c r="C14" s="66"/>
      <c r="D14" s="12" t="s">
        <v>247</v>
      </c>
      <c r="E14" s="12" t="s">
        <v>265</v>
      </c>
      <c r="F14" s="12" t="s">
        <v>249</v>
      </c>
      <c r="G14" s="12" t="s">
        <v>266</v>
      </c>
      <c r="H14" s="15">
        <v>3445041</v>
      </c>
      <c r="I14" s="16">
        <v>0.68554000000000004</v>
      </c>
      <c r="J14" s="14">
        <v>0.68554000000000004</v>
      </c>
      <c r="K14" s="17">
        <v>2361713.4071399998</v>
      </c>
      <c r="L14" s="66"/>
      <c r="M14" s="13">
        <v>56.36</v>
      </c>
      <c r="N14" s="13" t="s">
        <v>267</v>
      </c>
      <c r="O14" s="13" t="s">
        <v>252</v>
      </c>
      <c r="P14" s="12" t="s">
        <v>253</v>
      </c>
      <c r="Q14" s="12" t="s">
        <v>254</v>
      </c>
      <c r="R14" s="12" t="s">
        <v>255</v>
      </c>
      <c r="S14" s="12" t="s">
        <v>256</v>
      </c>
      <c r="T14" s="12" t="s">
        <v>268</v>
      </c>
      <c r="U14" s="12" t="s">
        <v>269</v>
      </c>
      <c r="V14" s="12" t="s">
        <v>270</v>
      </c>
      <c r="W14" s="18">
        <v>0.68</v>
      </c>
      <c r="X14" s="12" t="s">
        <v>33</v>
      </c>
      <c r="Y14" s="18">
        <v>96.76</v>
      </c>
      <c r="Z14" s="19">
        <v>0.1</v>
      </c>
      <c r="AA14" s="12" t="s">
        <v>39</v>
      </c>
      <c r="AB14" s="12" t="s">
        <v>40</v>
      </c>
      <c r="AC14" s="20">
        <v>45383</v>
      </c>
      <c r="AD14" s="12">
        <v>56</v>
      </c>
      <c r="AE14" s="12"/>
      <c r="AF14" s="12">
        <v>0</v>
      </c>
      <c r="AG14" s="12">
        <v>-1.2100000000000001E-7</v>
      </c>
    </row>
    <row r="15" spans="1:33">
      <c r="A15" s="14" t="s">
        <v>271</v>
      </c>
      <c r="B15" s="14" t="s">
        <v>33</v>
      </c>
      <c r="C15" s="91" t="s">
        <v>272</v>
      </c>
      <c r="D15" s="12" t="s">
        <v>917</v>
      </c>
      <c r="E15" s="12" t="s">
        <v>284</v>
      </c>
      <c r="F15" s="12" t="s">
        <v>274</v>
      </c>
      <c r="G15" s="12" t="s">
        <v>285</v>
      </c>
      <c r="H15" s="15">
        <v>8892</v>
      </c>
      <c r="I15" s="16">
        <v>2240</v>
      </c>
      <c r="J15" s="14">
        <v>940.8</v>
      </c>
      <c r="K15" s="17">
        <v>8365593.5999999996</v>
      </c>
      <c r="L15" s="69">
        <f>K15+K16</f>
        <v>10466870.399999999</v>
      </c>
      <c r="M15" s="13">
        <v>58</v>
      </c>
      <c r="N15" s="13" t="s">
        <v>276</v>
      </c>
      <c r="O15" s="13" t="s">
        <v>277</v>
      </c>
      <c r="P15" s="12" t="s">
        <v>278</v>
      </c>
      <c r="Q15" s="12" t="s">
        <v>279</v>
      </c>
      <c r="R15" s="12" t="s">
        <v>280</v>
      </c>
      <c r="S15" s="12" t="s">
        <v>281</v>
      </c>
      <c r="T15" s="12" t="s">
        <v>37</v>
      </c>
      <c r="U15" s="12" t="s">
        <v>286</v>
      </c>
      <c r="V15" s="12" t="s">
        <v>287</v>
      </c>
      <c r="W15" s="18">
        <v>2240</v>
      </c>
      <c r="X15" s="12" t="s">
        <v>33</v>
      </c>
      <c r="Y15" s="18">
        <v>3696.9</v>
      </c>
      <c r="Z15" s="19">
        <v>0.1</v>
      </c>
      <c r="AA15" s="12" t="s">
        <v>184</v>
      </c>
      <c r="AB15" s="12" t="s">
        <v>40</v>
      </c>
      <c r="AC15" s="20">
        <v>32874</v>
      </c>
      <c r="AD15" s="12">
        <v>1</v>
      </c>
      <c r="AE15" s="12"/>
      <c r="AF15" s="12">
        <v>58</v>
      </c>
      <c r="AG15" s="12">
        <v>-58.593750890000003</v>
      </c>
    </row>
    <row r="16" spans="1:33">
      <c r="A16" s="14" t="s">
        <v>271</v>
      </c>
      <c r="B16" s="14" t="s">
        <v>41</v>
      </c>
      <c r="C16" s="70"/>
      <c r="D16" s="12" t="s">
        <v>917</v>
      </c>
      <c r="E16" s="12" t="s">
        <v>273</v>
      </c>
      <c r="F16" s="12" t="s">
        <v>274</v>
      </c>
      <c r="G16" s="12" t="s">
        <v>275</v>
      </c>
      <c r="H16" s="15">
        <v>1489</v>
      </c>
      <c r="I16" s="16">
        <v>3600</v>
      </c>
      <c r="J16" s="14">
        <v>1411.2</v>
      </c>
      <c r="K16" s="17">
        <v>2101276.7999999998</v>
      </c>
      <c r="L16" s="70"/>
      <c r="M16" s="13">
        <v>58</v>
      </c>
      <c r="N16" s="13" t="s">
        <v>276</v>
      </c>
      <c r="O16" s="13" t="s">
        <v>277</v>
      </c>
      <c r="P16" s="12" t="s">
        <v>278</v>
      </c>
      <c r="Q16" s="12" t="s">
        <v>279</v>
      </c>
      <c r="R16" s="12" t="s">
        <v>280</v>
      </c>
      <c r="S16" s="12" t="s">
        <v>281</v>
      </c>
      <c r="T16" s="12" t="s">
        <v>37</v>
      </c>
      <c r="U16" s="12" t="s">
        <v>282</v>
      </c>
      <c r="V16" s="12" t="s">
        <v>283</v>
      </c>
      <c r="W16" s="18">
        <v>3360</v>
      </c>
      <c r="X16" s="12" t="s">
        <v>33</v>
      </c>
      <c r="Y16" s="18">
        <v>5545.34</v>
      </c>
      <c r="Z16" s="19">
        <v>0.1</v>
      </c>
      <c r="AA16" s="12" t="s">
        <v>184</v>
      </c>
      <c r="AB16" s="12" t="s">
        <v>40</v>
      </c>
      <c r="AC16" s="20">
        <v>32874</v>
      </c>
      <c r="AD16" s="12">
        <v>1</v>
      </c>
      <c r="AE16" s="12"/>
      <c r="AF16" s="12">
        <v>60.8</v>
      </c>
      <c r="AG16" s="12">
        <v>-58.593750890000003</v>
      </c>
    </row>
    <row r="17" spans="1:33">
      <c r="A17" s="14" t="s">
        <v>288</v>
      </c>
      <c r="B17" s="14" t="s">
        <v>33</v>
      </c>
      <c r="C17" s="64" t="s">
        <v>289</v>
      </c>
      <c r="D17" s="12" t="s">
        <v>918</v>
      </c>
      <c r="E17" s="12" t="s">
        <v>290</v>
      </c>
      <c r="F17" s="12" t="s">
        <v>291</v>
      </c>
      <c r="G17" s="12" t="s">
        <v>292</v>
      </c>
      <c r="H17" s="15">
        <v>97344</v>
      </c>
      <c r="I17" s="16">
        <v>55.5</v>
      </c>
      <c r="J17" s="77"/>
      <c r="K17" s="78"/>
      <c r="L17" s="78"/>
      <c r="M17" s="87"/>
      <c r="N17" s="13" t="s">
        <v>210</v>
      </c>
      <c r="O17" s="13" t="s">
        <v>293</v>
      </c>
      <c r="P17" s="12" t="s">
        <v>294</v>
      </c>
      <c r="Q17" s="12" t="s">
        <v>295</v>
      </c>
      <c r="R17" s="12" t="s">
        <v>296</v>
      </c>
      <c r="S17" s="12" t="s">
        <v>297</v>
      </c>
      <c r="T17" s="12" t="s">
        <v>225</v>
      </c>
      <c r="U17" s="12" t="s">
        <v>298</v>
      </c>
      <c r="V17" s="12" t="s">
        <v>299</v>
      </c>
      <c r="W17" s="89"/>
      <c r="X17" s="88"/>
      <c r="Y17" s="89"/>
      <c r="Z17" s="19">
        <v>0.1</v>
      </c>
      <c r="AA17" s="88"/>
      <c r="AB17" s="12" t="s">
        <v>40</v>
      </c>
      <c r="AC17" s="20">
        <v>49056</v>
      </c>
      <c r="AD17" s="12">
        <v>120</v>
      </c>
      <c r="AE17" s="12"/>
      <c r="AF17" s="88"/>
      <c r="AG17" s="88"/>
    </row>
    <row r="18" spans="1:33">
      <c r="A18" s="14" t="s">
        <v>300</v>
      </c>
      <c r="B18" s="14" t="s">
        <v>33</v>
      </c>
      <c r="C18" s="66" t="s">
        <v>301</v>
      </c>
      <c r="D18" s="12" t="s">
        <v>919</v>
      </c>
      <c r="E18" s="12" t="s">
        <v>302</v>
      </c>
      <c r="F18" s="12" t="s">
        <v>303</v>
      </c>
      <c r="G18" s="12" t="s">
        <v>304</v>
      </c>
      <c r="H18" s="15">
        <v>1138</v>
      </c>
      <c r="I18" s="16">
        <v>84.83</v>
      </c>
      <c r="J18" s="14">
        <v>80</v>
      </c>
      <c r="K18" s="17">
        <v>91040</v>
      </c>
      <c r="L18" s="67">
        <f>K18+K19</f>
        <v>113440</v>
      </c>
      <c r="M18" s="13">
        <v>37.15</v>
      </c>
      <c r="N18" s="13" t="s">
        <v>58</v>
      </c>
      <c r="O18" s="13" t="s">
        <v>305</v>
      </c>
      <c r="P18" s="12" t="s">
        <v>306</v>
      </c>
      <c r="Q18" s="12" t="s">
        <v>307</v>
      </c>
      <c r="R18" s="12" t="s">
        <v>308</v>
      </c>
      <c r="S18" s="12" t="s">
        <v>309</v>
      </c>
      <c r="T18" s="12" t="s">
        <v>310</v>
      </c>
      <c r="U18" s="12" t="s">
        <v>311</v>
      </c>
      <c r="V18" s="12" t="s">
        <v>312</v>
      </c>
      <c r="W18" s="18">
        <v>84.833330000000004</v>
      </c>
      <c r="X18" s="12" t="s">
        <v>33</v>
      </c>
      <c r="Y18" s="18">
        <v>140.1</v>
      </c>
      <c r="Z18" s="19">
        <v>0.1</v>
      </c>
      <c r="AA18" s="12" t="s">
        <v>184</v>
      </c>
      <c r="AB18" s="12" t="s">
        <v>40</v>
      </c>
      <c r="AC18" s="20">
        <v>41757</v>
      </c>
      <c r="AD18" s="12">
        <v>1</v>
      </c>
      <c r="AE18" s="12"/>
      <c r="AF18" s="12">
        <v>5.7</v>
      </c>
      <c r="AG18" s="12">
        <v>-8.2634540330000004</v>
      </c>
    </row>
    <row r="19" spans="1:33">
      <c r="A19" s="14" t="s">
        <v>300</v>
      </c>
      <c r="B19" s="14" t="s">
        <v>41</v>
      </c>
      <c r="C19" s="66"/>
      <c r="D19" s="12" t="s">
        <v>919</v>
      </c>
      <c r="E19" s="12" t="s">
        <v>313</v>
      </c>
      <c r="F19" s="12" t="s">
        <v>303</v>
      </c>
      <c r="G19" s="12" t="s">
        <v>314</v>
      </c>
      <c r="H19" s="15">
        <v>128</v>
      </c>
      <c r="I19" s="16">
        <v>211.89</v>
      </c>
      <c r="J19" s="14">
        <v>175</v>
      </c>
      <c r="K19" s="17">
        <v>22400</v>
      </c>
      <c r="L19" s="66"/>
      <c r="M19" s="13">
        <v>44.5</v>
      </c>
      <c r="N19" s="13" t="s">
        <v>58</v>
      </c>
      <c r="O19" s="13" t="s">
        <v>305</v>
      </c>
      <c r="P19" s="12" t="s">
        <v>306</v>
      </c>
      <c r="Q19" s="12" t="s">
        <v>307</v>
      </c>
      <c r="R19" s="12" t="s">
        <v>308</v>
      </c>
      <c r="S19" s="12" t="s">
        <v>309</v>
      </c>
      <c r="T19" s="12" t="s">
        <v>310</v>
      </c>
      <c r="U19" s="12" t="s">
        <v>315</v>
      </c>
      <c r="V19" s="12" t="s">
        <v>316</v>
      </c>
      <c r="W19" s="18">
        <v>211.89246</v>
      </c>
      <c r="X19" s="12" t="s">
        <v>33</v>
      </c>
      <c r="Y19" s="18">
        <v>349.71</v>
      </c>
      <c r="Z19" s="19">
        <v>0.1</v>
      </c>
      <c r="AA19" s="12" t="s">
        <v>184</v>
      </c>
      <c r="AB19" s="12" t="s">
        <v>40</v>
      </c>
      <c r="AC19" s="20">
        <v>42293</v>
      </c>
      <c r="AD19" s="12">
        <v>1</v>
      </c>
      <c r="AE19" s="12"/>
      <c r="AF19" s="12">
        <v>17.41</v>
      </c>
      <c r="AG19" s="12">
        <v>-8.2634540330000004</v>
      </c>
    </row>
    <row r="20" spans="1:33">
      <c r="A20" s="14" t="s">
        <v>317</v>
      </c>
      <c r="B20" s="14" t="s">
        <v>33</v>
      </c>
      <c r="C20" s="66" t="s">
        <v>318</v>
      </c>
      <c r="D20" s="12" t="s">
        <v>319</v>
      </c>
      <c r="E20" s="12" t="s">
        <v>320</v>
      </c>
      <c r="F20" s="12" t="s">
        <v>232</v>
      </c>
      <c r="G20" s="12" t="s">
        <v>321</v>
      </c>
      <c r="H20" s="15">
        <v>28957</v>
      </c>
      <c r="I20" s="16">
        <v>0.72199999999999998</v>
      </c>
      <c r="J20" s="76">
        <v>0.72199999999999998</v>
      </c>
      <c r="K20" s="17">
        <v>20906.954000000002</v>
      </c>
      <c r="L20" s="67">
        <f>K20+K21+K22</f>
        <v>537624.01359999995</v>
      </c>
      <c r="M20" s="13">
        <v>4.9889999999999999</v>
      </c>
      <c r="N20" s="13" t="s">
        <v>210</v>
      </c>
      <c r="O20" s="13" t="s">
        <v>234</v>
      </c>
      <c r="P20" s="12" t="s">
        <v>235</v>
      </c>
      <c r="Q20" s="12" t="s">
        <v>236</v>
      </c>
      <c r="R20" s="12" t="s">
        <v>237</v>
      </c>
      <c r="S20" s="12" t="s">
        <v>238</v>
      </c>
      <c r="T20" s="12" t="s">
        <v>225</v>
      </c>
      <c r="U20" s="12" t="s">
        <v>320</v>
      </c>
      <c r="V20" s="12" t="s">
        <v>322</v>
      </c>
      <c r="W20" s="18">
        <v>0.76</v>
      </c>
      <c r="X20" s="12" t="s">
        <v>33</v>
      </c>
      <c r="Y20" s="18">
        <v>57.02</v>
      </c>
      <c r="Z20" s="19">
        <v>0.1</v>
      </c>
      <c r="AA20" s="12" t="s">
        <v>241</v>
      </c>
      <c r="AB20" s="12" t="s">
        <v>40</v>
      </c>
      <c r="AC20" s="20">
        <v>2958101</v>
      </c>
      <c r="AD20" s="12">
        <v>50</v>
      </c>
      <c r="AE20" s="12"/>
      <c r="AF20" s="12">
        <v>0</v>
      </c>
      <c r="AG20" s="12">
        <v>6.7000000000000004E-7</v>
      </c>
    </row>
    <row r="21" spans="1:33">
      <c r="A21" s="14" t="s">
        <v>317</v>
      </c>
      <c r="B21" s="14" t="s">
        <v>41</v>
      </c>
      <c r="C21" s="66"/>
      <c r="D21" s="12" t="s">
        <v>319</v>
      </c>
      <c r="E21" s="12" t="s">
        <v>323</v>
      </c>
      <c r="F21" s="12" t="s">
        <v>232</v>
      </c>
      <c r="G21" s="12" t="s">
        <v>324</v>
      </c>
      <c r="H21" s="15">
        <v>49627</v>
      </c>
      <c r="I21" s="16">
        <v>1.444</v>
      </c>
      <c r="J21" s="76">
        <v>1.444</v>
      </c>
      <c r="K21" s="17">
        <v>71661.388000000006</v>
      </c>
      <c r="L21" s="66"/>
      <c r="M21" s="13">
        <v>4.9969999999999999</v>
      </c>
      <c r="N21" s="13" t="s">
        <v>210</v>
      </c>
      <c r="O21" s="13" t="s">
        <v>234</v>
      </c>
      <c r="P21" s="12" t="s">
        <v>235</v>
      </c>
      <c r="Q21" s="12" t="s">
        <v>236</v>
      </c>
      <c r="R21" s="12" t="s">
        <v>237</v>
      </c>
      <c r="S21" s="12" t="s">
        <v>238</v>
      </c>
      <c r="T21" s="12" t="s">
        <v>225</v>
      </c>
      <c r="U21" s="12" t="s">
        <v>323</v>
      </c>
      <c r="V21" s="12" t="s">
        <v>325</v>
      </c>
      <c r="W21" s="18">
        <v>1.52</v>
      </c>
      <c r="X21" s="12" t="s">
        <v>33</v>
      </c>
      <c r="Y21" s="18">
        <v>114.03</v>
      </c>
      <c r="Z21" s="19">
        <v>0.1</v>
      </c>
      <c r="AA21" s="12" t="s">
        <v>241</v>
      </c>
      <c r="AB21" s="12" t="s">
        <v>40</v>
      </c>
      <c r="AC21" s="20">
        <v>2958101</v>
      </c>
      <c r="AD21" s="12">
        <v>50</v>
      </c>
      <c r="AE21" s="12"/>
      <c r="AF21" s="12">
        <v>0</v>
      </c>
      <c r="AG21" s="12">
        <v>6.7000000000000004E-7</v>
      </c>
    </row>
    <row r="22" spans="1:33">
      <c r="A22" s="14" t="s">
        <v>317</v>
      </c>
      <c r="B22" s="14" t="s">
        <v>61</v>
      </c>
      <c r="C22" s="66"/>
      <c r="D22" s="12" t="s">
        <v>319</v>
      </c>
      <c r="E22" s="12" t="s">
        <v>326</v>
      </c>
      <c r="F22" s="12" t="s">
        <v>232</v>
      </c>
      <c r="G22" s="12" t="s">
        <v>327</v>
      </c>
      <c r="H22" s="15">
        <v>214402</v>
      </c>
      <c r="I22" s="16">
        <v>2.0758000000000001</v>
      </c>
      <c r="J22" s="76">
        <v>2.0758000000000001</v>
      </c>
      <c r="K22" s="17">
        <v>445055.6716</v>
      </c>
      <c r="L22" s="66"/>
      <c r="M22" s="13">
        <v>4.9939999999999998</v>
      </c>
      <c r="N22" s="13" t="s">
        <v>210</v>
      </c>
      <c r="O22" s="13" t="s">
        <v>234</v>
      </c>
      <c r="P22" s="12" t="s">
        <v>235</v>
      </c>
      <c r="Q22" s="12" t="s">
        <v>236</v>
      </c>
      <c r="R22" s="12" t="s">
        <v>237</v>
      </c>
      <c r="S22" s="12" t="s">
        <v>238</v>
      </c>
      <c r="T22" s="12" t="s">
        <v>225</v>
      </c>
      <c r="U22" s="12" t="s">
        <v>326</v>
      </c>
      <c r="V22" s="12" t="s">
        <v>328</v>
      </c>
      <c r="W22" s="18">
        <v>2.19</v>
      </c>
      <c r="X22" s="12" t="s">
        <v>33</v>
      </c>
      <c r="Y22" s="18">
        <v>163.92</v>
      </c>
      <c r="Z22" s="19">
        <v>0.1</v>
      </c>
      <c r="AA22" s="12" t="s">
        <v>241</v>
      </c>
      <c r="AB22" s="12" t="s">
        <v>40</v>
      </c>
      <c r="AC22" s="20">
        <v>2958101</v>
      </c>
      <c r="AD22" s="12">
        <v>50</v>
      </c>
      <c r="AE22" s="12"/>
      <c r="AF22" s="12">
        <v>0</v>
      </c>
      <c r="AG22" s="12">
        <v>6.7000000000000004E-7</v>
      </c>
    </row>
    <row r="23" spans="1:33">
      <c r="A23" s="14" t="s">
        <v>329</v>
      </c>
      <c r="B23" s="14" t="s">
        <v>33</v>
      </c>
      <c r="C23" s="64" t="s">
        <v>330</v>
      </c>
      <c r="D23" s="12" t="s">
        <v>331</v>
      </c>
      <c r="E23" s="12" t="s">
        <v>332</v>
      </c>
      <c r="F23" s="12" t="s">
        <v>333</v>
      </c>
      <c r="G23" s="12" t="s">
        <v>334</v>
      </c>
      <c r="H23" s="15">
        <v>88342</v>
      </c>
      <c r="I23" s="16">
        <v>1.8320700000000001</v>
      </c>
      <c r="J23" s="14">
        <v>1.8320000000000001</v>
      </c>
      <c r="K23" s="17">
        <v>161842.54399999999</v>
      </c>
      <c r="L23" s="17">
        <v>161842.54399999999</v>
      </c>
      <c r="M23" s="13">
        <v>33.35</v>
      </c>
      <c r="N23" s="13" t="s">
        <v>335</v>
      </c>
      <c r="O23" s="13" t="s">
        <v>336</v>
      </c>
      <c r="P23" s="12" t="s">
        <v>337</v>
      </c>
      <c r="Q23" s="12" t="s">
        <v>338</v>
      </c>
      <c r="R23" s="12" t="s">
        <v>339</v>
      </c>
      <c r="S23" s="12" t="s">
        <v>340</v>
      </c>
      <c r="T23" s="12" t="s">
        <v>268</v>
      </c>
      <c r="U23" s="12" t="s">
        <v>341</v>
      </c>
      <c r="V23" s="12" t="s">
        <v>342</v>
      </c>
      <c r="W23" s="18">
        <v>1.8320000000000001</v>
      </c>
      <c r="X23" s="12" t="s">
        <v>33</v>
      </c>
      <c r="Y23" s="18">
        <v>84.66</v>
      </c>
      <c r="Z23" s="19">
        <v>0.1</v>
      </c>
      <c r="AA23" s="12" t="s">
        <v>39</v>
      </c>
      <c r="AB23" s="12" t="s">
        <v>40</v>
      </c>
      <c r="AC23" s="20">
        <v>47993</v>
      </c>
      <c r="AD23" s="12">
        <v>28</v>
      </c>
      <c r="AE23" s="12"/>
      <c r="AF23" s="12">
        <v>0</v>
      </c>
      <c r="AG23" s="12">
        <v>-3.8220870000000001E-3</v>
      </c>
    </row>
    <row r="24" spans="1:33">
      <c r="A24" s="14" t="s">
        <v>343</v>
      </c>
      <c r="B24" s="14" t="s">
        <v>33</v>
      </c>
      <c r="C24" s="64" t="s">
        <v>344</v>
      </c>
      <c r="D24" s="12" t="s">
        <v>345</v>
      </c>
      <c r="E24" s="12" t="s">
        <v>346</v>
      </c>
      <c r="F24" s="12" t="s">
        <v>347</v>
      </c>
      <c r="G24" s="12" t="s">
        <v>348</v>
      </c>
      <c r="H24" s="15">
        <v>609815</v>
      </c>
      <c r="I24" s="16">
        <v>15.087999999999999</v>
      </c>
      <c r="J24" s="14">
        <v>15.08789</v>
      </c>
      <c r="K24" s="17">
        <v>9200821.6403499991</v>
      </c>
      <c r="L24" s="17">
        <v>9200821.6403499991</v>
      </c>
      <c r="M24" s="13">
        <v>52.610999999999997</v>
      </c>
      <c r="N24" s="13" t="s">
        <v>267</v>
      </c>
      <c r="O24" s="13" t="s">
        <v>349</v>
      </c>
      <c r="P24" s="12" t="s">
        <v>350</v>
      </c>
      <c r="Q24" s="12" t="s">
        <v>351</v>
      </c>
      <c r="R24" s="12" t="s">
        <v>352</v>
      </c>
      <c r="S24" s="12" t="s">
        <v>353</v>
      </c>
      <c r="T24" s="12" t="s">
        <v>354</v>
      </c>
      <c r="U24" s="12" t="s">
        <v>355</v>
      </c>
      <c r="V24" s="12" t="s">
        <v>356</v>
      </c>
      <c r="W24" s="18">
        <v>15.08789</v>
      </c>
      <c r="X24" s="12" t="s">
        <v>38</v>
      </c>
      <c r="Y24" s="18">
        <v>1050.68</v>
      </c>
      <c r="Z24" s="19">
        <v>0.1</v>
      </c>
      <c r="AA24" s="12" t="s">
        <v>39</v>
      </c>
      <c r="AB24" s="12" t="s">
        <v>40</v>
      </c>
      <c r="AC24" s="20">
        <v>47137</v>
      </c>
      <c r="AD24" s="12">
        <v>30</v>
      </c>
      <c r="AE24" s="12" t="s">
        <v>357</v>
      </c>
      <c r="AF24" s="12">
        <v>7.2999999999999996E-4</v>
      </c>
      <c r="AG24" s="12">
        <v>-7.2905599999999995E-4</v>
      </c>
    </row>
    <row r="25" spans="1:33">
      <c r="A25" s="14" t="s">
        <v>358</v>
      </c>
      <c r="B25" s="14" t="s">
        <v>33</v>
      </c>
      <c r="C25" s="64" t="s">
        <v>359</v>
      </c>
      <c r="D25" s="12" t="s">
        <v>360</v>
      </c>
      <c r="E25" s="12" t="s">
        <v>361</v>
      </c>
      <c r="F25" s="12" t="s">
        <v>362</v>
      </c>
      <c r="G25" s="12" t="s">
        <v>363</v>
      </c>
      <c r="H25" s="15">
        <v>1170</v>
      </c>
      <c r="I25" s="16">
        <v>2272.4</v>
      </c>
      <c r="J25" s="14">
        <v>2272.4</v>
      </c>
      <c r="K25" s="17">
        <v>2658708</v>
      </c>
      <c r="L25" s="17">
        <v>2658708</v>
      </c>
      <c r="M25" s="13">
        <v>73.34</v>
      </c>
      <c r="N25" s="13" t="s">
        <v>364</v>
      </c>
      <c r="O25" s="13" t="s">
        <v>365</v>
      </c>
      <c r="P25" s="12" t="s">
        <v>34</v>
      </c>
      <c r="Q25" s="12" t="s">
        <v>366</v>
      </c>
      <c r="R25" s="12" t="s">
        <v>35</v>
      </c>
      <c r="S25" s="12" t="s">
        <v>36</v>
      </c>
      <c r="T25" s="12" t="s">
        <v>367</v>
      </c>
      <c r="U25" s="12" t="s">
        <v>368</v>
      </c>
      <c r="V25" s="12" t="s">
        <v>369</v>
      </c>
      <c r="W25" s="18">
        <v>5681</v>
      </c>
      <c r="X25" s="12" t="s">
        <v>38</v>
      </c>
      <c r="Y25" s="18">
        <v>37503.69</v>
      </c>
      <c r="Z25" s="19">
        <v>0.1</v>
      </c>
      <c r="AA25" s="12" t="s">
        <v>39</v>
      </c>
      <c r="AB25" s="12" t="s">
        <v>40</v>
      </c>
      <c r="AC25" s="20">
        <v>48770</v>
      </c>
      <c r="AD25" s="12">
        <v>4</v>
      </c>
      <c r="AE25" s="12" t="s">
        <v>370</v>
      </c>
      <c r="AF25" s="12">
        <v>0</v>
      </c>
      <c r="AG25" s="12">
        <v>0</v>
      </c>
    </row>
    <row r="26" spans="1:33">
      <c r="A26" s="14" t="s">
        <v>371</v>
      </c>
      <c r="B26" s="14" t="s">
        <v>33</v>
      </c>
      <c r="C26" s="64" t="s">
        <v>372</v>
      </c>
      <c r="D26" s="12" t="s">
        <v>373</v>
      </c>
      <c r="E26" s="12" t="s">
        <v>374</v>
      </c>
      <c r="F26" s="12" t="s">
        <v>375</v>
      </c>
      <c r="G26" s="12" t="s">
        <v>376</v>
      </c>
      <c r="H26" s="15">
        <v>11797</v>
      </c>
      <c r="I26" s="16">
        <v>176.44</v>
      </c>
      <c r="J26" s="77"/>
      <c r="K26" s="78"/>
      <c r="L26" s="78"/>
      <c r="M26" s="87"/>
      <c r="N26" s="13" t="s">
        <v>47</v>
      </c>
      <c r="O26" s="13" t="s">
        <v>378</v>
      </c>
      <c r="P26" s="12" t="s">
        <v>379</v>
      </c>
      <c r="Q26" s="12" t="s">
        <v>380</v>
      </c>
      <c r="R26" s="12" t="s">
        <v>381</v>
      </c>
      <c r="S26" s="12" t="s">
        <v>382</v>
      </c>
      <c r="T26" s="12" t="s">
        <v>383</v>
      </c>
      <c r="U26" s="12" t="s">
        <v>384</v>
      </c>
      <c r="V26" s="12" t="s">
        <v>385</v>
      </c>
      <c r="W26" s="89"/>
      <c r="X26" s="88"/>
      <c r="Y26" s="89"/>
      <c r="Z26" s="19">
        <v>0.1</v>
      </c>
      <c r="AA26" s="88"/>
      <c r="AB26" s="12" t="s">
        <v>40</v>
      </c>
      <c r="AC26" s="20">
        <v>48913</v>
      </c>
      <c r="AD26" s="12">
        <v>1</v>
      </c>
      <c r="AE26" s="12"/>
      <c r="AF26" s="88"/>
      <c r="AG26" s="88"/>
    </row>
    <row r="27" spans="1:33">
      <c r="A27" s="14" t="s">
        <v>386</v>
      </c>
      <c r="B27" s="14" t="s">
        <v>33</v>
      </c>
      <c r="C27" s="64" t="s">
        <v>387</v>
      </c>
      <c r="D27" s="12" t="s">
        <v>388</v>
      </c>
      <c r="E27" s="12" t="s">
        <v>389</v>
      </c>
      <c r="F27" s="12" t="s">
        <v>390</v>
      </c>
      <c r="G27" s="12" t="s">
        <v>391</v>
      </c>
      <c r="H27" s="15">
        <v>9192</v>
      </c>
      <c r="I27" s="16">
        <v>191.25</v>
      </c>
      <c r="J27" s="77"/>
      <c r="K27" s="78"/>
      <c r="L27" s="78"/>
      <c r="M27" s="87"/>
      <c r="N27" s="13" t="s">
        <v>364</v>
      </c>
      <c r="O27" s="13" t="s">
        <v>392</v>
      </c>
      <c r="P27" s="12" t="s">
        <v>393</v>
      </c>
      <c r="Q27" s="12" t="s">
        <v>394</v>
      </c>
      <c r="R27" s="12" t="s">
        <v>395</v>
      </c>
      <c r="S27" s="12" t="s">
        <v>396</v>
      </c>
      <c r="T27" s="12" t="s">
        <v>367</v>
      </c>
      <c r="U27" s="12" t="s">
        <v>397</v>
      </c>
      <c r="V27" s="12" t="s">
        <v>398</v>
      </c>
      <c r="W27" s="89"/>
      <c r="X27" s="88"/>
      <c r="Y27" s="89"/>
      <c r="Z27" s="19">
        <v>0.1</v>
      </c>
      <c r="AA27" s="88"/>
      <c r="AB27" s="12" t="s">
        <v>40</v>
      </c>
      <c r="AC27" s="20">
        <v>46356</v>
      </c>
      <c r="AD27" s="12">
        <v>1</v>
      </c>
      <c r="AE27" s="12"/>
      <c r="AF27" s="88"/>
      <c r="AG27" s="88"/>
    </row>
    <row r="28" spans="1:33">
      <c r="A28" s="14" t="s">
        <v>399</v>
      </c>
      <c r="B28" s="14" t="s">
        <v>33</v>
      </c>
      <c r="C28" s="64" t="s">
        <v>400</v>
      </c>
      <c r="D28" s="12" t="s">
        <v>401</v>
      </c>
      <c r="E28" s="12" t="s">
        <v>402</v>
      </c>
      <c r="F28" s="12" t="s">
        <v>403</v>
      </c>
      <c r="G28" s="12" t="s">
        <v>404</v>
      </c>
      <c r="H28" s="15">
        <v>624</v>
      </c>
      <c r="I28" s="16">
        <v>605.04</v>
      </c>
      <c r="J28" s="77"/>
      <c r="K28" s="78"/>
      <c r="L28" s="78"/>
      <c r="M28" s="87"/>
      <c r="N28" s="13" t="s">
        <v>276</v>
      </c>
      <c r="O28" s="13" t="s">
        <v>205</v>
      </c>
      <c r="P28" s="12" t="s">
        <v>206</v>
      </c>
      <c r="Q28" s="12" t="s">
        <v>207</v>
      </c>
      <c r="R28" s="12" t="s">
        <v>208</v>
      </c>
      <c r="S28" s="12" t="s">
        <v>209</v>
      </c>
      <c r="T28" s="12" t="s">
        <v>405</v>
      </c>
      <c r="U28" s="12" t="s">
        <v>406</v>
      </c>
      <c r="V28" s="12" t="s">
        <v>407</v>
      </c>
      <c r="W28" s="89"/>
      <c r="X28" s="88"/>
      <c r="Y28" s="89"/>
      <c r="Z28" s="19">
        <v>0.1</v>
      </c>
      <c r="AA28" s="88"/>
      <c r="AB28" s="12" t="s">
        <v>40</v>
      </c>
      <c r="AC28" s="20">
        <v>48665</v>
      </c>
      <c r="AD28" s="12">
        <v>1</v>
      </c>
      <c r="AE28" s="12" t="s">
        <v>185</v>
      </c>
      <c r="AF28" s="88"/>
      <c r="AG28" s="88"/>
    </row>
    <row r="29" spans="1:33">
      <c r="A29" s="14" t="s">
        <v>408</v>
      </c>
      <c r="B29" s="14" t="s">
        <v>33</v>
      </c>
      <c r="C29" s="64" t="s">
        <v>409</v>
      </c>
      <c r="D29" s="12" t="s">
        <v>410</v>
      </c>
      <c r="E29" s="12" t="s">
        <v>411</v>
      </c>
      <c r="F29" s="12" t="s">
        <v>412</v>
      </c>
      <c r="G29" s="12" t="s">
        <v>413</v>
      </c>
      <c r="H29" s="15">
        <v>15000</v>
      </c>
      <c r="I29" s="16">
        <v>62.977499999999999</v>
      </c>
      <c r="J29" s="14">
        <v>62.977499999999999</v>
      </c>
      <c r="K29" s="17">
        <v>944662.5</v>
      </c>
      <c r="L29" s="17">
        <v>944662.5</v>
      </c>
      <c r="M29" s="13">
        <v>0</v>
      </c>
      <c r="N29" s="13" t="s">
        <v>90</v>
      </c>
      <c r="O29" s="13" t="s">
        <v>414</v>
      </c>
      <c r="P29" s="12" t="s">
        <v>415</v>
      </c>
      <c r="Q29" s="12" t="s">
        <v>973</v>
      </c>
      <c r="R29" s="12" t="s">
        <v>416</v>
      </c>
      <c r="S29" s="12" t="s">
        <v>417</v>
      </c>
      <c r="T29" s="12" t="s">
        <v>418</v>
      </c>
      <c r="U29" s="12" t="s">
        <v>419</v>
      </c>
      <c r="V29" s="12" t="s">
        <v>420</v>
      </c>
      <c r="W29" s="18">
        <v>62.977499999999999</v>
      </c>
      <c r="X29" s="12" t="s">
        <v>33</v>
      </c>
      <c r="Y29" s="18">
        <v>25592.639999999999</v>
      </c>
      <c r="Z29" s="19">
        <v>0.1</v>
      </c>
      <c r="AA29" s="12" t="s">
        <v>421</v>
      </c>
      <c r="AB29" s="12" t="s">
        <v>40</v>
      </c>
      <c r="AC29" s="20">
        <v>44196</v>
      </c>
      <c r="AD29" s="12">
        <v>100</v>
      </c>
      <c r="AE29" s="12"/>
      <c r="AF29" s="12">
        <v>0</v>
      </c>
      <c r="AG29" s="12">
        <v>0</v>
      </c>
    </row>
    <row r="30" spans="1:33">
      <c r="A30" s="14" t="s">
        <v>422</v>
      </c>
      <c r="B30" s="14" t="s">
        <v>33</v>
      </c>
      <c r="C30" s="66" t="s">
        <v>423</v>
      </c>
      <c r="D30" s="12" t="s">
        <v>424</v>
      </c>
      <c r="E30" s="12" t="s">
        <v>425</v>
      </c>
      <c r="F30" s="12" t="s">
        <v>426</v>
      </c>
      <c r="G30" s="12" t="s">
        <v>324</v>
      </c>
      <c r="H30" s="15">
        <v>132561</v>
      </c>
      <c r="I30" s="16">
        <v>0.79</v>
      </c>
      <c r="J30" s="14">
        <v>0.82499999999999996</v>
      </c>
      <c r="K30" s="17">
        <v>109362.825</v>
      </c>
      <c r="L30" s="67">
        <f>K30+K31+K32+K33</f>
        <v>506838.75</v>
      </c>
      <c r="M30" s="13">
        <v>70</v>
      </c>
      <c r="N30" s="13" t="s">
        <v>428</v>
      </c>
      <c r="O30" s="13" t="s">
        <v>429</v>
      </c>
      <c r="P30" s="12" t="s">
        <v>72</v>
      </c>
      <c r="Q30" s="12" t="s">
        <v>430</v>
      </c>
      <c r="R30" s="12" t="s">
        <v>431</v>
      </c>
      <c r="S30" s="12" t="s">
        <v>73</v>
      </c>
      <c r="T30" s="12" t="s">
        <v>354</v>
      </c>
      <c r="U30" s="12" t="s">
        <v>432</v>
      </c>
      <c r="V30" s="12" t="s">
        <v>433</v>
      </c>
      <c r="W30" s="18">
        <v>0.82499999999999996</v>
      </c>
      <c r="X30" s="12" t="s">
        <v>33</v>
      </c>
      <c r="Y30" s="18">
        <v>30.26</v>
      </c>
      <c r="Z30" s="19">
        <v>0.1</v>
      </c>
      <c r="AA30" s="12" t="s">
        <v>241</v>
      </c>
      <c r="AB30" s="12" t="s">
        <v>40</v>
      </c>
      <c r="AC30" s="20">
        <v>47950</v>
      </c>
      <c r="AD30" s="12">
        <v>10</v>
      </c>
      <c r="AE30" s="12"/>
      <c r="AF30" s="12">
        <v>0</v>
      </c>
      <c r="AG30" s="12">
        <v>4.4303797469999999</v>
      </c>
    </row>
    <row r="31" spans="1:33">
      <c r="A31" s="14" t="s">
        <v>422</v>
      </c>
      <c r="B31" s="14" t="s">
        <v>41</v>
      </c>
      <c r="C31" s="66"/>
      <c r="D31" s="12" t="s">
        <v>424</v>
      </c>
      <c r="E31" s="12" t="s">
        <v>434</v>
      </c>
      <c r="F31" s="12" t="s">
        <v>426</v>
      </c>
      <c r="G31" s="12" t="s">
        <v>327</v>
      </c>
      <c r="H31" s="15">
        <v>244171</v>
      </c>
      <c r="I31" s="16">
        <v>0.79</v>
      </c>
      <c r="J31" s="14">
        <v>0.82499999999999996</v>
      </c>
      <c r="K31" s="17">
        <v>201441.07500000001</v>
      </c>
      <c r="L31" s="66"/>
      <c r="M31" s="13">
        <v>70</v>
      </c>
      <c r="N31" s="13" t="s">
        <v>428</v>
      </c>
      <c r="O31" s="13" t="s">
        <v>429</v>
      </c>
      <c r="P31" s="12" t="s">
        <v>72</v>
      </c>
      <c r="Q31" s="12" t="s">
        <v>430</v>
      </c>
      <c r="R31" s="12" t="s">
        <v>431</v>
      </c>
      <c r="S31" s="12" t="s">
        <v>73</v>
      </c>
      <c r="T31" s="12" t="s">
        <v>354</v>
      </c>
      <c r="U31" s="12" t="s">
        <v>435</v>
      </c>
      <c r="V31" s="12" t="s">
        <v>436</v>
      </c>
      <c r="W31" s="18">
        <v>0.82499999999999996</v>
      </c>
      <c r="X31" s="12" t="s">
        <v>33</v>
      </c>
      <c r="Y31" s="18">
        <v>84.73</v>
      </c>
      <c r="Z31" s="19">
        <v>0.1</v>
      </c>
      <c r="AA31" s="12" t="s">
        <v>241</v>
      </c>
      <c r="AB31" s="12" t="s">
        <v>40</v>
      </c>
      <c r="AC31" s="20">
        <v>47950</v>
      </c>
      <c r="AD31" s="12">
        <v>28</v>
      </c>
      <c r="AE31" s="12"/>
      <c r="AF31" s="12">
        <v>0</v>
      </c>
      <c r="AG31" s="12">
        <v>4.4303797469999999</v>
      </c>
    </row>
    <row r="32" spans="1:33">
      <c r="A32" s="14" t="s">
        <v>422</v>
      </c>
      <c r="B32" s="14" t="s">
        <v>61</v>
      </c>
      <c r="C32" s="66"/>
      <c r="D32" s="12" t="s">
        <v>424</v>
      </c>
      <c r="E32" s="12" t="s">
        <v>437</v>
      </c>
      <c r="F32" s="12" t="s">
        <v>426</v>
      </c>
      <c r="G32" s="12" t="s">
        <v>438</v>
      </c>
      <c r="H32" s="15">
        <v>92164</v>
      </c>
      <c r="I32" s="16">
        <v>0.79</v>
      </c>
      <c r="J32" s="14">
        <v>0.82499999999999996</v>
      </c>
      <c r="K32" s="17">
        <v>76035.3</v>
      </c>
      <c r="L32" s="66"/>
      <c r="M32" s="13">
        <v>70</v>
      </c>
      <c r="N32" s="13" t="s">
        <v>428</v>
      </c>
      <c r="O32" s="13" t="s">
        <v>429</v>
      </c>
      <c r="P32" s="12" t="s">
        <v>72</v>
      </c>
      <c r="Q32" s="12" t="s">
        <v>430</v>
      </c>
      <c r="R32" s="12" t="s">
        <v>431</v>
      </c>
      <c r="S32" s="12" t="s">
        <v>73</v>
      </c>
      <c r="T32" s="12" t="s">
        <v>354</v>
      </c>
      <c r="U32" s="12" t="s">
        <v>439</v>
      </c>
      <c r="V32" s="12" t="s">
        <v>440</v>
      </c>
      <c r="W32" s="18">
        <v>0.82499999999999996</v>
      </c>
      <c r="X32" s="12" t="s">
        <v>33</v>
      </c>
      <c r="Y32" s="18">
        <v>84.73</v>
      </c>
      <c r="Z32" s="19">
        <v>0.1</v>
      </c>
      <c r="AA32" s="12" t="s">
        <v>241</v>
      </c>
      <c r="AB32" s="12" t="s">
        <v>40</v>
      </c>
      <c r="AC32" s="20">
        <v>47950</v>
      </c>
      <c r="AD32" s="12">
        <v>28</v>
      </c>
      <c r="AE32" s="12"/>
      <c r="AF32" s="12">
        <v>0</v>
      </c>
      <c r="AG32" s="12">
        <v>4.4303797469999999</v>
      </c>
    </row>
    <row r="33" spans="1:33">
      <c r="A33" s="14" t="s">
        <v>422</v>
      </c>
      <c r="B33" s="14" t="s">
        <v>64</v>
      </c>
      <c r="C33" s="66"/>
      <c r="D33" s="12" t="s">
        <v>424</v>
      </c>
      <c r="E33" s="12" t="s">
        <v>441</v>
      </c>
      <c r="F33" s="12" t="s">
        <v>426</v>
      </c>
      <c r="G33" s="12" t="s">
        <v>442</v>
      </c>
      <c r="H33" s="15">
        <v>145454</v>
      </c>
      <c r="I33" s="16">
        <v>0.79</v>
      </c>
      <c r="J33" s="14">
        <v>0.82499999999999996</v>
      </c>
      <c r="K33" s="17">
        <v>119999.55</v>
      </c>
      <c r="L33" s="66"/>
      <c r="M33" s="13">
        <v>70</v>
      </c>
      <c r="N33" s="13" t="s">
        <v>428</v>
      </c>
      <c r="O33" s="13" t="s">
        <v>429</v>
      </c>
      <c r="P33" s="12" t="s">
        <v>72</v>
      </c>
      <c r="Q33" s="12" t="s">
        <v>430</v>
      </c>
      <c r="R33" s="12" t="s">
        <v>431</v>
      </c>
      <c r="S33" s="12" t="s">
        <v>73</v>
      </c>
      <c r="T33" s="12" t="s">
        <v>354</v>
      </c>
      <c r="U33" s="12" t="s">
        <v>443</v>
      </c>
      <c r="V33" s="12" t="s">
        <v>444</v>
      </c>
      <c r="W33" s="18">
        <v>0.82499999999999996</v>
      </c>
      <c r="X33" s="12" t="s">
        <v>33</v>
      </c>
      <c r="Y33" s="18">
        <v>84.73</v>
      </c>
      <c r="Z33" s="19">
        <v>0.1</v>
      </c>
      <c r="AA33" s="12" t="s">
        <v>241</v>
      </c>
      <c r="AB33" s="12" t="s">
        <v>40</v>
      </c>
      <c r="AC33" s="20">
        <v>47950</v>
      </c>
      <c r="AD33" s="12">
        <v>28</v>
      </c>
      <c r="AE33" s="12"/>
      <c r="AF33" s="12">
        <v>0</v>
      </c>
      <c r="AG33" s="12">
        <v>4.4303797469999999</v>
      </c>
    </row>
    <row r="34" spans="1:33">
      <c r="A34" s="14" t="s">
        <v>445</v>
      </c>
      <c r="B34" s="14" t="s">
        <v>33</v>
      </c>
      <c r="C34" s="66" t="s">
        <v>446</v>
      </c>
      <c r="D34" s="12" t="s">
        <v>447</v>
      </c>
      <c r="E34" s="12" t="s">
        <v>448</v>
      </c>
      <c r="F34" s="12" t="s">
        <v>449</v>
      </c>
      <c r="G34" s="12" t="s">
        <v>450</v>
      </c>
      <c r="H34" s="15">
        <v>2839</v>
      </c>
      <c r="I34" s="16">
        <v>45.70214</v>
      </c>
      <c r="J34" s="14">
        <v>45.70214</v>
      </c>
      <c r="K34" s="17">
        <v>129748.37546</v>
      </c>
      <c r="L34" s="67">
        <f>K34+K35+K36</f>
        <v>552265.70866</v>
      </c>
      <c r="M34" s="13">
        <v>63.78</v>
      </c>
      <c r="N34" s="13" t="s">
        <v>335</v>
      </c>
      <c r="O34" s="13" t="s">
        <v>451</v>
      </c>
      <c r="P34" s="12" t="s">
        <v>452</v>
      </c>
      <c r="Q34" s="12" t="s">
        <v>453</v>
      </c>
      <c r="R34" s="12" t="s">
        <v>454</v>
      </c>
      <c r="S34" s="12" t="s">
        <v>455</v>
      </c>
      <c r="T34" s="12" t="s">
        <v>354</v>
      </c>
      <c r="U34" s="12" t="s">
        <v>456</v>
      </c>
      <c r="V34" s="12" t="s">
        <v>457</v>
      </c>
      <c r="W34" s="18">
        <v>45.7</v>
      </c>
      <c r="X34" s="12" t="s">
        <v>38</v>
      </c>
      <c r="Y34" s="18">
        <v>3885.86</v>
      </c>
      <c r="Z34" s="19">
        <v>0.1</v>
      </c>
      <c r="AA34" s="12" t="s">
        <v>241</v>
      </c>
      <c r="AB34" s="12" t="s">
        <v>40</v>
      </c>
      <c r="AC34" s="20">
        <v>2958465</v>
      </c>
      <c r="AD34" s="12">
        <v>28</v>
      </c>
      <c r="AE34" s="12"/>
      <c r="AF34" s="12">
        <v>0</v>
      </c>
      <c r="AG34" s="12">
        <v>-2.4299999999999999E-7</v>
      </c>
    </row>
    <row r="35" spans="1:33">
      <c r="A35" s="14" t="s">
        <v>445</v>
      </c>
      <c r="B35" s="14" t="s">
        <v>41</v>
      </c>
      <c r="C35" s="66"/>
      <c r="D35" s="12" t="s">
        <v>447</v>
      </c>
      <c r="E35" s="12" t="s">
        <v>458</v>
      </c>
      <c r="F35" s="12" t="s">
        <v>449</v>
      </c>
      <c r="G35" s="12" t="s">
        <v>459</v>
      </c>
      <c r="H35" s="15">
        <v>3931</v>
      </c>
      <c r="I35" s="16">
        <v>91.404290000000003</v>
      </c>
      <c r="J35" s="14">
        <v>91.404290000000003</v>
      </c>
      <c r="K35" s="17">
        <v>359310.26399000001</v>
      </c>
      <c r="L35" s="66"/>
      <c r="M35" s="13">
        <v>63.78</v>
      </c>
      <c r="N35" s="13" t="s">
        <v>335</v>
      </c>
      <c r="O35" s="13" t="s">
        <v>451</v>
      </c>
      <c r="P35" s="12" t="s">
        <v>452</v>
      </c>
      <c r="Q35" s="12" t="s">
        <v>453</v>
      </c>
      <c r="R35" s="12" t="s">
        <v>454</v>
      </c>
      <c r="S35" s="12" t="s">
        <v>455</v>
      </c>
      <c r="T35" s="12" t="s">
        <v>354</v>
      </c>
      <c r="U35" s="12" t="s">
        <v>460</v>
      </c>
      <c r="V35" s="12" t="s">
        <v>461</v>
      </c>
      <c r="W35" s="18">
        <v>91.4</v>
      </c>
      <c r="X35" s="12" t="s">
        <v>38</v>
      </c>
      <c r="Y35" s="18">
        <v>7771.73</v>
      </c>
      <c r="Z35" s="19">
        <v>0.1</v>
      </c>
      <c r="AA35" s="12" t="s">
        <v>241</v>
      </c>
      <c r="AB35" s="12" t="s">
        <v>40</v>
      </c>
      <c r="AC35" s="20">
        <v>2958465</v>
      </c>
      <c r="AD35" s="12">
        <v>28</v>
      </c>
      <c r="AE35" s="12"/>
      <c r="AF35" s="12">
        <v>0</v>
      </c>
      <c r="AG35" s="12">
        <v>-2.4299999999999999E-7</v>
      </c>
    </row>
    <row r="36" spans="1:33">
      <c r="A36" s="14" t="s">
        <v>445</v>
      </c>
      <c r="B36" s="14" t="s">
        <v>61</v>
      </c>
      <c r="C36" s="66"/>
      <c r="D36" s="12" t="s">
        <v>447</v>
      </c>
      <c r="E36" s="12" t="s">
        <v>462</v>
      </c>
      <c r="F36" s="12" t="s">
        <v>449</v>
      </c>
      <c r="G36" s="12" t="s">
        <v>463</v>
      </c>
      <c r="H36" s="15">
        <v>4149</v>
      </c>
      <c r="I36" s="16">
        <v>15.23429</v>
      </c>
      <c r="J36" s="14">
        <v>15.23429</v>
      </c>
      <c r="K36" s="17">
        <v>63207.069210000001</v>
      </c>
      <c r="L36" s="66"/>
      <c r="M36" s="13">
        <v>63.78</v>
      </c>
      <c r="N36" s="13" t="s">
        <v>335</v>
      </c>
      <c r="O36" s="13" t="s">
        <v>451</v>
      </c>
      <c r="P36" s="12" t="s">
        <v>452</v>
      </c>
      <c r="Q36" s="12" t="s">
        <v>453</v>
      </c>
      <c r="R36" s="12" t="s">
        <v>454</v>
      </c>
      <c r="S36" s="12" t="s">
        <v>455</v>
      </c>
      <c r="T36" s="12" t="s">
        <v>354</v>
      </c>
      <c r="U36" s="12" t="s">
        <v>464</v>
      </c>
      <c r="V36" s="12" t="s">
        <v>465</v>
      </c>
      <c r="W36" s="18">
        <v>15.23</v>
      </c>
      <c r="X36" s="12" t="s">
        <v>38</v>
      </c>
      <c r="Y36" s="18">
        <v>1295.29</v>
      </c>
      <c r="Z36" s="19">
        <v>0.1</v>
      </c>
      <c r="AA36" s="12" t="s">
        <v>241</v>
      </c>
      <c r="AB36" s="12" t="s">
        <v>40</v>
      </c>
      <c r="AC36" s="20">
        <v>2958465</v>
      </c>
      <c r="AD36" s="12">
        <v>28</v>
      </c>
      <c r="AE36" s="12"/>
      <c r="AF36" s="12">
        <v>0</v>
      </c>
      <c r="AG36" s="12">
        <v>-2.4299999999999999E-7</v>
      </c>
    </row>
    <row r="37" spans="1:33">
      <c r="A37" s="14" t="s">
        <v>466</v>
      </c>
      <c r="B37" s="14" t="s">
        <v>33</v>
      </c>
      <c r="C37" s="64" t="s">
        <v>467</v>
      </c>
      <c r="D37" s="12" t="s">
        <v>468</v>
      </c>
      <c r="E37" s="12" t="s">
        <v>469</v>
      </c>
      <c r="F37" s="12" t="s">
        <v>470</v>
      </c>
      <c r="G37" s="12" t="s">
        <v>471</v>
      </c>
      <c r="H37" s="15">
        <v>33501</v>
      </c>
      <c r="I37" s="16">
        <v>90.44</v>
      </c>
      <c r="J37" s="14">
        <v>90.44</v>
      </c>
      <c r="K37" s="17">
        <v>3029830.44</v>
      </c>
      <c r="L37" s="17">
        <v>3029830.44</v>
      </c>
      <c r="M37" s="13">
        <v>33.354999999999997</v>
      </c>
      <c r="N37" s="13" t="s">
        <v>473</v>
      </c>
      <c r="O37" s="13" t="s">
        <v>474</v>
      </c>
      <c r="P37" s="12" t="s">
        <v>475</v>
      </c>
      <c r="Q37" s="12" t="s">
        <v>476</v>
      </c>
      <c r="R37" s="12" t="s">
        <v>477</v>
      </c>
      <c r="S37" s="12" t="s">
        <v>478</v>
      </c>
      <c r="T37" s="12" t="s">
        <v>418</v>
      </c>
      <c r="U37" s="12" t="s">
        <v>479</v>
      </c>
      <c r="V37" s="12" t="s">
        <v>480</v>
      </c>
      <c r="W37" s="18">
        <v>90.44</v>
      </c>
      <c r="X37" s="12" t="s">
        <v>38</v>
      </c>
      <c r="Y37" s="18">
        <v>149.29</v>
      </c>
      <c r="Z37" s="19">
        <v>0.1</v>
      </c>
      <c r="AA37" s="12" t="s">
        <v>39</v>
      </c>
      <c r="AB37" s="12" t="s">
        <v>40</v>
      </c>
      <c r="AC37" s="20">
        <v>45703</v>
      </c>
      <c r="AD37" s="12">
        <v>1</v>
      </c>
      <c r="AE37" s="12"/>
      <c r="AF37" s="12">
        <v>0</v>
      </c>
      <c r="AG37" s="12">
        <v>0</v>
      </c>
    </row>
    <row r="38" spans="1:33">
      <c r="A38" s="14" t="s">
        <v>481</v>
      </c>
      <c r="B38" s="14" t="s">
        <v>33</v>
      </c>
      <c r="C38" s="66" t="s">
        <v>482</v>
      </c>
      <c r="D38" s="12" t="s">
        <v>483</v>
      </c>
      <c r="E38" s="12" t="s">
        <v>484</v>
      </c>
      <c r="F38" s="12" t="s">
        <v>485</v>
      </c>
      <c r="G38" s="12" t="s">
        <v>486</v>
      </c>
      <c r="H38" s="15">
        <v>815</v>
      </c>
      <c r="I38" s="16">
        <v>40</v>
      </c>
      <c r="J38" s="14">
        <v>46.92</v>
      </c>
      <c r="K38" s="17">
        <v>38239.800000000003</v>
      </c>
      <c r="L38" s="67">
        <f>K38+K39</f>
        <v>55005.11</v>
      </c>
      <c r="M38" s="13">
        <v>36.69</v>
      </c>
      <c r="N38" s="13" t="s">
        <v>487</v>
      </c>
      <c r="O38" s="13" t="s">
        <v>336</v>
      </c>
      <c r="P38" s="12" t="s">
        <v>337</v>
      </c>
      <c r="Q38" s="12" t="s">
        <v>338</v>
      </c>
      <c r="R38" s="12" t="s">
        <v>339</v>
      </c>
      <c r="S38" s="12" t="s">
        <v>340</v>
      </c>
      <c r="T38" s="12" t="s">
        <v>405</v>
      </c>
      <c r="U38" s="12" t="s">
        <v>488</v>
      </c>
      <c r="V38" s="12" t="s">
        <v>489</v>
      </c>
      <c r="W38" s="18">
        <v>46.92</v>
      </c>
      <c r="X38" s="12" t="s">
        <v>33</v>
      </c>
      <c r="Y38" s="18">
        <v>81.52</v>
      </c>
      <c r="Z38" s="19">
        <v>0.1</v>
      </c>
      <c r="AA38" s="12" t="s">
        <v>39</v>
      </c>
      <c r="AB38" s="12" t="s">
        <v>40</v>
      </c>
      <c r="AC38" s="20">
        <v>45263</v>
      </c>
      <c r="AD38" s="12">
        <v>1</v>
      </c>
      <c r="AE38" s="12" t="s">
        <v>490</v>
      </c>
      <c r="AF38" s="12">
        <v>0</v>
      </c>
      <c r="AG38" s="12">
        <v>11.424621865000001</v>
      </c>
    </row>
    <row r="39" spans="1:33">
      <c r="A39" s="14" t="s">
        <v>481</v>
      </c>
      <c r="B39" s="14" t="s">
        <v>41</v>
      </c>
      <c r="C39" s="66"/>
      <c r="D39" s="12" t="s">
        <v>483</v>
      </c>
      <c r="E39" s="12" t="s">
        <v>491</v>
      </c>
      <c r="F39" s="12" t="s">
        <v>485</v>
      </c>
      <c r="G39" s="12" t="s">
        <v>492</v>
      </c>
      <c r="H39" s="15">
        <v>397</v>
      </c>
      <c r="I39" s="16">
        <v>42.23</v>
      </c>
      <c r="J39" s="14">
        <v>42.23</v>
      </c>
      <c r="K39" s="17">
        <v>16765.310000000001</v>
      </c>
      <c r="L39" s="66"/>
      <c r="M39" s="13">
        <v>36.69</v>
      </c>
      <c r="N39" s="13" t="s">
        <v>487</v>
      </c>
      <c r="O39" s="13" t="s">
        <v>336</v>
      </c>
      <c r="P39" s="12" t="s">
        <v>337</v>
      </c>
      <c r="Q39" s="12" t="s">
        <v>338</v>
      </c>
      <c r="R39" s="12" t="s">
        <v>339</v>
      </c>
      <c r="S39" s="12" t="s">
        <v>340</v>
      </c>
      <c r="T39" s="12" t="s">
        <v>405</v>
      </c>
      <c r="U39" s="12" t="s">
        <v>493</v>
      </c>
      <c r="V39" s="12" t="s">
        <v>494</v>
      </c>
      <c r="W39" s="18">
        <v>42.23</v>
      </c>
      <c r="X39" s="12" t="s">
        <v>33</v>
      </c>
      <c r="Y39" s="18">
        <v>293.51</v>
      </c>
      <c r="Z39" s="19">
        <v>0.1</v>
      </c>
      <c r="AA39" s="12" t="s">
        <v>495</v>
      </c>
      <c r="AB39" s="12" t="s">
        <v>40</v>
      </c>
      <c r="AC39" s="20">
        <v>45263</v>
      </c>
      <c r="AD39" s="12">
        <v>4</v>
      </c>
      <c r="AE39" s="12" t="s">
        <v>490</v>
      </c>
      <c r="AF39" s="12">
        <v>0</v>
      </c>
      <c r="AG39" s="12">
        <v>11.424621865000001</v>
      </c>
    </row>
    <row r="40" spans="1:33">
      <c r="A40" s="14" t="s">
        <v>496</v>
      </c>
      <c r="B40" s="14" t="s">
        <v>33</v>
      </c>
      <c r="C40" s="64" t="s">
        <v>497</v>
      </c>
      <c r="D40" s="12" t="s">
        <v>498</v>
      </c>
      <c r="E40" s="12" t="s">
        <v>499</v>
      </c>
      <c r="F40" s="12" t="s">
        <v>500</v>
      </c>
      <c r="G40" s="12" t="s">
        <v>377</v>
      </c>
      <c r="H40" s="15">
        <v>37147</v>
      </c>
      <c r="I40" s="16">
        <v>365</v>
      </c>
      <c r="J40" s="77"/>
      <c r="K40" s="78"/>
      <c r="L40" s="78"/>
      <c r="M40" s="87"/>
      <c r="N40" s="13" t="s">
        <v>501</v>
      </c>
      <c r="O40" s="13" t="s">
        <v>502</v>
      </c>
      <c r="P40" s="12" t="s">
        <v>56</v>
      </c>
      <c r="Q40" s="12" t="s">
        <v>503</v>
      </c>
      <c r="R40" s="12" t="s">
        <v>504</v>
      </c>
      <c r="S40" s="12" t="s">
        <v>57</v>
      </c>
      <c r="T40" s="12" t="s">
        <v>367</v>
      </c>
      <c r="U40" s="12" t="s">
        <v>505</v>
      </c>
      <c r="V40" s="12" t="s">
        <v>506</v>
      </c>
      <c r="W40" s="89"/>
      <c r="X40" s="88"/>
      <c r="Y40" s="89"/>
      <c r="Z40" s="19">
        <v>0.1</v>
      </c>
      <c r="AA40" s="88"/>
      <c r="AB40" s="12" t="s">
        <v>40</v>
      </c>
      <c r="AC40" s="20">
        <v>49120</v>
      </c>
      <c r="AD40" s="12">
        <v>1</v>
      </c>
      <c r="AE40" s="12" t="s">
        <v>185</v>
      </c>
      <c r="AF40" s="88"/>
      <c r="AG40" s="88"/>
    </row>
    <row r="41" spans="1:33">
      <c r="A41" s="14" t="s">
        <v>507</v>
      </c>
      <c r="B41" s="14" t="s">
        <v>33</v>
      </c>
      <c r="C41" s="64" t="s">
        <v>508</v>
      </c>
      <c r="D41" s="12" t="s">
        <v>509</v>
      </c>
      <c r="E41" s="12" t="s">
        <v>510</v>
      </c>
      <c r="F41" s="12" t="s">
        <v>511</v>
      </c>
      <c r="G41" s="12" t="s">
        <v>512</v>
      </c>
      <c r="H41" s="15">
        <v>7098</v>
      </c>
      <c r="I41" s="16">
        <v>286.88159999999999</v>
      </c>
      <c r="J41" s="14">
        <v>264.81571000000002</v>
      </c>
      <c r="K41" s="17">
        <v>1879661.90958</v>
      </c>
      <c r="L41" s="17">
        <v>1879661.90958</v>
      </c>
      <c r="M41" s="13">
        <v>681</v>
      </c>
      <c r="N41" s="13" t="s">
        <v>513</v>
      </c>
      <c r="O41" s="13" t="s">
        <v>451</v>
      </c>
      <c r="P41" s="12" t="s">
        <v>452</v>
      </c>
      <c r="Q41" s="12" t="s">
        <v>453</v>
      </c>
      <c r="R41" s="12" t="s">
        <v>454</v>
      </c>
      <c r="S41" s="12" t="s">
        <v>455</v>
      </c>
      <c r="T41" s="12" t="s">
        <v>405</v>
      </c>
      <c r="U41" s="12" t="s">
        <v>514</v>
      </c>
      <c r="V41" s="12" t="s">
        <v>515</v>
      </c>
      <c r="W41" s="18">
        <v>264.81</v>
      </c>
      <c r="X41" s="12" t="s">
        <v>38</v>
      </c>
      <c r="Y41" s="18">
        <v>25494.7</v>
      </c>
      <c r="Z41" s="19">
        <v>0.1</v>
      </c>
      <c r="AA41" s="12" t="s">
        <v>241</v>
      </c>
      <c r="AB41" s="12" t="s">
        <v>40</v>
      </c>
      <c r="AC41" s="20">
        <v>2958465</v>
      </c>
      <c r="AD41" s="12">
        <v>28</v>
      </c>
      <c r="AE41" s="12"/>
      <c r="AF41" s="12">
        <v>0</v>
      </c>
      <c r="AG41" s="12">
        <v>-7.6916366949999997</v>
      </c>
    </row>
    <row r="42" spans="1:33">
      <c r="A42" s="14" t="s">
        <v>516</v>
      </c>
      <c r="B42" s="14" t="s">
        <v>33</v>
      </c>
      <c r="C42" s="64" t="s">
        <v>517</v>
      </c>
      <c r="D42" s="12" t="s">
        <v>518</v>
      </c>
      <c r="E42" s="12" t="s">
        <v>519</v>
      </c>
      <c r="F42" s="12" t="s">
        <v>520</v>
      </c>
      <c r="G42" s="12" t="s">
        <v>472</v>
      </c>
      <c r="H42" s="15">
        <v>119675</v>
      </c>
      <c r="I42" s="16">
        <v>15.924020000000001</v>
      </c>
      <c r="J42" s="14">
        <v>15.924020000000001</v>
      </c>
      <c r="K42" s="17">
        <v>1905707.0935</v>
      </c>
      <c r="L42" s="17">
        <v>1905707.0935</v>
      </c>
      <c r="M42" s="13">
        <v>63.34</v>
      </c>
      <c r="N42" s="13" t="s">
        <v>267</v>
      </c>
      <c r="O42" s="13" t="s">
        <v>252</v>
      </c>
      <c r="P42" s="12" t="s">
        <v>253</v>
      </c>
      <c r="Q42" s="12" t="s">
        <v>254</v>
      </c>
      <c r="R42" s="12" t="s">
        <v>255</v>
      </c>
      <c r="S42" s="12" t="s">
        <v>256</v>
      </c>
      <c r="T42" s="12" t="s">
        <v>268</v>
      </c>
      <c r="U42" s="12" t="s">
        <v>521</v>
      </c>
      <c r="V42" s="12" t="s">
        <v>522</v>
      </c>
      <c r="W42" s="18">
        <v>15.92</v>
      </c>
      <c r="X42" s="12" t="s">
        <v>38</v>
      </c>
      <c r="Y42" s="18">
        <v>5351.83</v>
      </c>
      <c r="Z42" s="19">
        <v>0.1</v>
      </c>
      <c r="AA42" s="12" t="s">
        <v>39</v>
      </c>
      <c r="AB42" s="12" t="s">
        <v>40</v>
      </c>
      <c r="AC42" s="20">
        <v>49398</v>
      </c>
      <c r="AD42" s="12">
        <v>112</v>
      </c>
      <c r="AE42" s="12"/>
      <c r="AF42" s="12">
        <v>0</v>
      </c>
      <c r="AG42" s="12">
        <v>1.8400000000000001E-7</v>
      </c>
    </row>
    <row r="43" spans="1:33">
      <c r="A43" s="14" t="s">
        <v>523</v>
      </c>
      <c r="B43" s="14" t="s">
        <v>33</v>
      </c>
      <c r="C43" s="64" t="s">
        <v>524</v>
      </c>
      <c r="D43" s="12" t="s">
        <v>525</v>
      </c>
      <c r="E43" s="12" t="s">
        <v>526</v>
      </c>
      <c r="F43" s="12" t="s">
        <v>527</v>
      </c>
      <c r="G43" s="12" t="s">
        <v>528</v>
      </c>
      <c r="H43" s="15">
        <v>955</v>
      </c>
      <c r="I43" s="16">
        <v>167.67</v>
      </c>
      <c r="J43" s="77"/>
      <c r="K43" s="78"/>
      <c r="L43" s="78"/>
      <c r="M43" s="87"/>
      <c r="N43" s="13" t="s">
        <v>267</v>
      </c>
      <c r="O43" s="13" t="s">
        <v>529</v>
      </c>
      <c r="P43" s="12" t="s">
        <v>530</v>
      </c>
      <c r="Q43" s="12" t="s">
        <v>531</v>
      </c>
      <c r="R43" s="12" t="s">
        <v>532</v>
      </c>
      <c r="S43" s="12" t="s">
        <v>533</v>
      </c>
      <c r="T43" s="12" t="s">
        <v>268</v>
      </c>
      <c r="U43" s="12" t="s">
        <v>526</v>
      </c>
      <c r="V43" s="12" t="s">
        <v>534</v>
      </c>
      <c r="W43" s="89"/>
      <c r="X43" s="88"/>
      <c r="Y43" s="89"/>
      <c r="Z43" s="19">
        <v>0.1</v>
      </c>
      <c r="AA43" s="88"/>
      <c r="AB43" s="12" t="s">
        <v>40</v>
      </c>
      <c r="AC43" s="20">
        <v>48789</v>
      </c>
      <c r="AD43" s="12">
        <v>7</v>
      </c>
      <c r="AE43" s="12"/>
      <c r="AF43" s="88"/>
      <c r="AG43" s="88"/>
    </row>
    <row r="44" spans="1:33">
      <c r="A44" s="14" t="s">
        <v>535</v>
      </c>
      <c r="B44" s="14" t="s">
        <v>33</v>
      </c>
      <c r="C44" s="64" t="s">
        <v>536</v>
      </c>
      <c r="D44" s="12" t="s">
        <v>537</v>
      </c>
      <c r="E44" s="12" t="s">
        <v>538</v>
      </c>
      <c r="F44" s="12" t="s">
        <v>539</v>
      </c>
      <c r="G44" s="12" t="s">
        <v>540</v>
      </c>
      <c r="H44" s="15">
        <v>374</v>
      </c>
      <c r="I44" s="16">
        <v>25314.01</v>
      </c>
      <c r="J44" s="14">
        <v>25314.01</v>
      </c>
      <c r="K44" s="17">
        <v>9467439.7400000002</v>
      </c>
      <c r="L44" s="17">
        <v>9467439.7400000002</v>
      </c>
      <c r="M44" s="13">
        <v>0</v>
      </c>
      <c r="N44" s="13" t="s">
        <v>42</v>
      </c>
      <c r="O44" s="13" t="s">
        <v>541</v>
      </c>
      <c r="P44" s="12" t="s">
        <v>542</v>
      </c>
      <c r="Q44" s="12" t="s">
        <v>543</v>
      </c>
      <c r="R44" s="12" t="s">
        <v>544</v>
      </c>
      <c r="S44" s="12" t="s">
        <v>545</v>
      </c>
      <c r="T44" s="12" t="s">
        <v>405</v>
      </c>
      <c r="U44" s="12" t="s">
        <v>538</v>
      </c>
      <c r="V44" s="12" t="s">
        <v>546</v>
      </c>
      <c r="W44" s="18">
        <v>25314.01</v>
      </c>
      <c r="X44" s="12" t="s">
        <v>38</v>
      </c>
      <c r="Y44" s="18">
        <v>75962.720000000001</v>
      </c>
      <c r="Z44" s="19">
        <v>0.1</v>
      </c>
      <c r="AA44" s="12" t="s">
        <v>39</v>
      </c>
      <c r="AB44" s="12" t="s">
        <v>40</v>
      </c>
      <c r="AC44" s="20">
        <v>49584</v>
      </c>
      <c r="AD44" s="12">
        <v>1</v>
      </c>
      <c r="AE44" s="12"/>
      <c r="AF44" s="12">
        <v>0</v>
      </c>
      <c r="AG44" s="12">
        <v>0</v>
      </c>
    </row>
    <row r="45" spans="1:33">
      <c r="A45" s="14" t="s">
        <v>547</v>
      </c>
      <c r="B45" s="14" t="s">
        <v>33</v>
      </c>
      <c r="C45" s="64" t="s">
        <v>548</v>
      </c>
      <c r="D45" s="12" t="s">
        <v>549</v>
      </c>
      <c r="E45" s="12" t="s">
        <v>550</v>
      </c>
      <c r="F45" s="12" t="s">
        <v>551</v>
      </c>
      <c r="G45" s="12" t="s">
        <v>552</v>
      </c>
      <c r="H45" s="15">
        <v>46846</v>
      </c>
      <c r="I45" s="16">
        <v>123.63095</v>
      </c>
      <c r="J45" s="77"/>
      <c r="K45" s="78"/>
      <c r="L45" s="78"/>
      <c r="M45" s="87"/>
      <c r="N45" s="13" t="s">
        <v>553</v>
      </c>
      <c r="O45" s="13" t="s">
        <v>554</v>
      </c>
      <c r="P45" s="12" t="s">
        <v>555</v>
      </c>
      <c r="Q45" s="12" t="s">
        <v>556</v>
      </c>
      <c r="R45" s="12" t="s">
        <v>557</v>
      </c>
      <c r="S45" s="12" t="s">
        <v>558</v>
      </c>
      <c r="T45" s="12" t="s">
        <v>354</v>
      </c>
      <c r="U45" s="12" t="s">
        <v>559</v>
      </c>
      <c r="V45" s="12" t="s">
        <v>560</v>
      </c>
      <c r="W45" s="89"/>
      <c r="X45" s="88"/>
      <c r="Y45" s="89"/>
      <c r="Z45" s="19">
        <v>0.1</v>
      </c>
      <c r="AA45" s="88"/>
      <c r="AB45" s="12" t="s">
        <v>40</v>
      </c>
      <c r="AC45" s="20">
        <v>49245</v>
      </c>
      <c r="AD45" s="12">
        <v>84</v>
      </c>
      <c r="AE45" s="12"/>
      <c r="AF45" s="88"/>
      <c r="AG45" s="88"/>
    </row>
    <row r="46" spans="1:33">
      <c r="A46" s="14" t="s">
        <v>561</v>
      </c>
      <c r="B46" s="14" t="s">
        <v>33</v>
      </c>
      <c r="C46" s="64" t="s">
        <v>562</v>
      </c>
      <c r="D46" s="12" t="s">
        <v>563</v>
      </c>
      <c r="E46" s="12" t="s">
        <v>564</v>
      </c>
      <c r="F46" s="12" t="s">
        <v>565</v>
      </c>
      <c r="G46" s="12" t="s">
        <v>566</v>
      </c>
      <c r="H46" s="15">
        <v>19</v>
      </c>
      <c r="I46" s="16">
        <v>1300038</v>
      </c>
      <c r="J46" s="77"/>
      <c r="K46" s="78"/>
      <c r="L46" s="78"/>
      <c r="M46" s="87"/>
      <c r="N46" s="13" t="s">
        <v>43</v>
      </c>
      <c r="O46" s="13" t="s">
        <v>502</v>
      </c>
      <c r="P46" s="12" t="s">
        <v>56</v>
      </c>
      <c r="Q46" s="12" t="s">
        <v>503</v>
      </c>
      <c r="R46" s="12" t="s">
        <v>504</v>
      </c>
      <c r="S46" s="12" t="s">
        <v>57</v>
      </c>
      <c r="T46" s="12" t="s">
        <v>567</v>
      </c>
      <c r="U46" s="12" t="s">
        <v>568</v>
      </c>
      <c r="V46" s="12" t="s">
        <v>569</v>
      </c>
      <c r="W46" s="89"/>
      <c r="X46" s="88"/>
      <c r="Y46" s="89"/>
      <c r="Z46" s="19">
        <v>0.1</v>
      </c>
      <c r="AA46" s="88"/>
      <c r="AB46" s="12" t="s">
        <v>40</v>
      </c>
      <c r="AC46" s="20">
        <v>47391</v>
      </c>
      <c r="AD46" s="12">
        <v>1</v>
      </c>
      <c r="AE46" s="12"/>
      <c r="AF46" s="88"/>
      <c r="AG46" s="88"/>
    </row>
    <row r="47" spans="1:33">
      <c r="A47" s="14" t="s">
        <v>570</v>
      </c>
      <c r="B47" s="14" t="s">
        <v>33</v>
      </c>
      <c r="C47" s="66" t="s">
        <v>571</v>
      </c>
      <c r="D47" s="12" t="s">
        <v>920</v>
      </c>
      <c r="E47" s="12" t="s">
        <v>577</v>
      </c>
      <c r="F47" s="12" t="s">
        <v>573</v>
      </c>
      <c r="G47" s="12" t="s">
        <v>578</v>
      </c>
      <c r="H47" s="15">
        <v>11895</v>
      </c>
      <c r="I47" s="16">
        <v>4.81175</v>
      </c>
      <c r="J47" s="77"/>
      <c r="K47" s="78"/>
      <c r="L47" s="82"/>
      <c r="M47" s="87"/>
      <c r="N47" s="13" t="s">
        <v>267</v>
      </c>
      <c r="O47" s="13" t="s">
        <v>502</v>
      </c>
      <c r="P47" s="12" t="s">
        <v>56</v>
      </c>
      <c r="Q47" s="12" t="s">
        <v>503</v>
      </c>
      <c r="R47" s="12" t="s">
        <v>504</v>
      </c>
      <c r="S47" s="12" t="s">
        <v>57</v>
      </c>
      <c r="T47" s="12" t="s">
        <v>354</v>
      </c>
      <c r="U47" s="12" t="s">
        <v>579</v>
      </c>
      <c r="V47" s="12" t="s">
        <v>580</v>
      </c>
      <c r="W47" s="89"/>
      <c r="X47" s="88"/>
      <c r="Y47" s="89"/>
      <c r="Z47" s="19">
        <v>0.1</v>
      </c>
      <c r="AA47" s="88"/>
      <c r="AB47" s="12" t="s">
        <v>40</v>
      </c>
      <c r="AC47" s="20">
        <v>47496</v>
      </c>
      <c r="AD47" s="12">
        <v>12</v>
      </c>
      <c r="AE47" s="12"/>
      <c r="AF47" s="88"/>
      <c r="AG47" s="88"/>
    </row>
    <row r="48" spans="1:33">
      <c r="A48" s="14" t="s">
        <v>570</v>
      </c>
      <c r="B48" s="14" t="s">
        <v>41</v>
      </c>
      <c r="C48" s="66"/>
      <c r="D48" s="12" t="s">
        <v>920</v>
      </c>
      <c r="E48" s="12" t="s">
        <v>581</v>
      </c>
      <c r="F48" s="12" t="s">
        <v>573</v>
      </c>
      <c r="G48" s="12" t="s">
        <v>582</v>
      </c>
      <c r="H48" s="15">
        <v>178292</v>
      </c>
      <c r="I48" s="16">
        <v>4.8115600000000001</v>
      </c>
      <c r="J48" s="77"/>
      <c r="K48" s="78"/>
      <c r="L48" s="83"/>
      <c r="M48" s="87"/>
      <c r="N48" s="13" t="s">
        <v>267</v>
      </c>
      <c r="O48" s="13" t="s">
        <v>502</v>
      </c>
      <c r="P48" s="12" t="s">
        <v>56</v>
      </c>
      <c r="Q48" s="12" t="s">
        <v>503</v>
      </c>
      <c r="R48" s="12" t="s">
        <v>504</v>
      </c>
      <c r="S48" s="12" t="s">
        <v>57</v>
      </c>
      <c r="T48" s="12" t="s">
        <v>354</v>
      </c>
      <c r="U48" s="12" t="s">
        <v>583</v>
      </c>
      <c r="V48" s="12" t="s">
        <v>584</v>
      </c>
      <c r="W48" s="89"/>
      <c r="X48" s="88"/>
      <c r="Y48" s="89"/>
      <c r="Z48" s="19">
        <v>0.1</v>
      </c>
      <c r="AA48" s="88"/>
      <c r="AB48" s="12" t="s">
        <v>40</v>
      </c>
      <c r="AC48" s="20">
        <v>47496</v>
      </c>
      <c r="AD48" s="12">
        <v>120</v>
      </c>
      <c r="AE48" s="12"/>
      <c r="AF48" s="88"/>
      <c r="AG48" s="88"/>
    </row>
    <row r="49" spans="1:33">
      <c r="A49" s="14" t="s">
        <v>570</v>
      </c>
      <c r="B49" s="14" t="s">
        <v>61</v>
      </c>
      <c r="C49" s="66"/>
      <c r="D49" s="12" t="s">
        <v>920</v>
      </c>
      <c r="E49" s="12" t="s">
        <v>572</v>
      </c>
      <c r="F49" s="12" t="s">
        <v>573</v>
      </c>
      <c r="G49" s="12" t="s">
        <v>574</v>
      </c>
      <c r="H49" s="15">
        <v>425692</v>
      </c>
      <c r="I49" s="16">
        <v>38.492510000000003</v>
      </c>
      <c r="J49" s="77"/>
      <c r="K49" s="78"/>
      <c r="L49" s="83"/>
      <c r="M49" s="87"/>
      <c r="N49" s="13" t="s">
        <v>267</v>
      </c>
      <c r="O49" s="13" t="s">
        <v>502</v>
      </c>
      <c r="P49" s="12" t="s">
        <v>56</v>
      </c>
      <c r="Q49" s="12" t="s">
        <v>503</v>
      </c>
      <c r="R49" s="12" t="s">
        <v>504</v>
      </c>
      <c r="S49" s="12" t="s">
        <v>57</v>
      </c>
      <c r="T49" s="12" t="s">
        <v>354</v>
      </c>
      <c r="U49" s="12" t="s">
        <v>575</v>
      </c>
      <c r="V49" s="12" t="s">
        <v>576</v>
      </c>
      <c r="W49" s="89"/>
      <c r="X49" s="88"/>
      <c r="Y49" s="89"/>
      <c r="Z49" s="19">
        <v>0.1</v>
      </c>
      <c r="AA49" s="88"/>
      <c r="AB49" s="12" t="s">
        <v>40</v>
      </c>
      <c r="AC49" s="20">
        <v>47496</v>
      </c>
      <c r="AD49" s="12">
        <v>28</v>
      </c>
      <c r="AE49" s="12"/>
      <c r="AF49" s="88"/>
      <c r="AG49" s="88"/>
    </row>
    <row r="50" spans="1:33">
      <c r="A50" s="14" t="s">
        <v>585</v>
      </c>
      <c r="B50" s="14" t="s">
        <v>33</v>
      </c>
      <c r="C50" s="64" t="s">
        <v>586</v>
      </c>
      <c r="D50" s="12" t="s">
        <v>587</v>
      </c>
      <c r="E50" s="12" t="s">
        <v>588</v>
      </c>
      <c r="F50" s="12" t="s">
        <v>589</v>
      </c>
      <c r="G50" s="12" t="s">
        <v>590</v>
      </c>
      <c r="H50" s="15">
        <v>103615</v>
      </c>
      <c r="I50" s="16">
        <v>60.167999999999999</v>
      </c>
      <c r="J50" s="14">
        <v>60.167999999999999</v>
      </c>
      <c r="K50" s="17">
        <v>6234307.3200000003</v>
      </c>
      <c r="L50" s="17">
        <v>6234307.3200000003</v>
      </c>
      <c r="M50" s="13">
        <v>33.347000000000001</v>
      </c>
      <c r="N50" s="13" t="s">
        <v>591</v>
      </c>
      <c r="O50" s="13" t="s">
        <v>592</v>
      </c>
      <c r="P50" s="12" t="s">
        <v>593</v>
      </c>
      <c r="Q50" s="12" t="s">
        <v>594</v>
      </c>
      <c r="R50" s="12" t="s">
        <v>595</v>
      </c>
      <c r="S50" s="12" t="s">
        <v>596</v>
      </c>
      <c r="T50" s="12" t="s">
        <v>405</v>
      </c>
      <c r="U50" s="12" t="s">
        <v>597</v>
      </c>
      <c r="V50" s="12" t="s">
        <v>598</v>
      </c>
      <c r="W50" s="18">
        <v>361</v>
      </c>
      <c r="X50" s="12" t="s">
        <v>38</v>
      </c>
      <c r="Y50" s="18">
        <v>595.79</v>
      </c>
      <c r="Z50" s="19">
        <v>0.1</v>
      </c>
      <c r="AA50" s="12" t="s">
        <v>599</v>
      </c>
      <c r="AB50" s="12" t="s">
        <v>40</v>
      </c>
      <c r="AC50" s="20">
        <v>48905</v>
      </c>
      <c r="AD50" s="12">
        <v>6</v>
      </c>
      <c r="AE50" s="12"/>
      <c r="AF50" s="12">
        <v>33.347000000000001</v>
      </c>
      <c r="AG50" s="12">
        <v>0</v>
      </c>
    </row>
    <row r="51" spans="1:33">
      <c r="A51" s="14" t="s">
        <v>600</v>
      </c>
      <c r="B51" s="14" t="s">
        <v>33</v>
      </c>
      <c r="C51" s="64" t="s">
        <v>601</v>
      </c>
      <c r="D51" s="12" t="s">
        <v>602</v>
      </c>
      <c r="E51" s="12" t="s">
        <v>65</v>
      </c>
      <c r="F51" s="12" t="s">
        <v>66</v>
      </c>
      <c r="G51" s="12" t="s">
        <v>67</v>
      </c>
      <c r="H51" s="15">
        <v>86548</v>
      </c>
      <c r="I51" s="16">
        <v>11.25</v>
      </c>
      <c r="J51" s="14">
        <v>11.25</v>
      </c>
      <c r="K51" s="17">
        <v>973665</v>
      </c>
      <c r="L51" s="17">
        <v>973665</v>
      </c>
      <c r="M51" s="13">
        <v>51.612000000000002</v>
      </c>
      <c r="N51" s="13" t="s">
        <v>603</v>
      </c>
      <c r="O51" s="13" t="s">
        <v>604</v>
      </c>
      <c r="P51" s="12" t="s">
        <v>605</v>
      </c>
      <c r="Q51" s="12" t="s">
        <v>606</v>
      </c>
      <c r="R51" s="12" t="s">
        <v>607</v>
      </c>
      <c r="S51" s="12" t="s">
        <v>69</v>
      </c>
      <c r="T51" s="12" t="s">
        <v>268</v>
      </c>
      <c r="U51" s="12" t="s">
        <v>608</v>
      </c>
      <c r="V51" s="12" t="s">
        <v>609</v>
      </c>
      <c r="W51" s="18">
        <v>11.625</v>
      </c>
      <c r="X51" s="12" t="s">
        <v>61</v>
      </c>
      <c r="Y51" s="18">
        <v>204.6</v>
      </c>
      <c r="Z51" s="19">
        <v>0.1</v>
      </c>
      <c r="AA51" s="12" t="s">
        <v>610</v>
      </c>
      <c r="AB51" s="12" t="s">
        <v>40</v>
      </c>
      <c r="AC51" s="20">
        <v>49136</v>
      </c>
      <c r="AD51" s="12">
        <v>8</v>
      </c>
      <c r="AE51" s="12"/>
      <c r="AF51" s="12">
        <v>0</v>
      </c>
      <c r="AG51" s="12">
        <v>0</v>
      </c>
    </row>
    <row r="52" spans="1:33">
      <c r="A52" s="14" t="s">
        <v>611</v>
      </c>
      <c r="B52" s="14" t="s">
        <v>33</v>
      </c>
      <c r="C52" s="66" t="s">
        <v>612</v>
      </c>
      <c r="D52" s="12" t="s">
        <v>921</v>
      </c>
      <c r="E52" s="12" t="s">
        <v>613</v>
      </c>
      <c r="F52" s="12" t="s">
        <v>614</v>
      </c>
      <c r="G52" s="12" t="s">
        <v>615</v>
      </c>
      <c r="H52" s="15">
        <v>7</v>
      </c>
      <c r="I52" s="16">
        <v>320000</v>
      </c>
      <c r="J52" s="77"/>
      <c r="K52" s="78"/>
      <c r="L52" s="82"/>
      <c r="M52" s="87"/>
      <c r="N52" s="13" t="s">
        <v>616</v>
      </c>
      <c r="O52" s="13" t="s">
        <v>502</v>
      </c>
      <c r="P52" s="12" t="s">
        <v>56</v>
      </c>
      <c r="Q52" s="12" t="s">
        <v>503</v>
      </c>
      <c r="R52" s="12" t="s">
        <v>504</v>
      </c>
      <c r="S52" s="12" t="s">
        <v>57</v>
      </c>
      <c r="T52" s="12" t="s">
        <v>617</v>
      </c>
      <c r="U52" s="12" t="s">
        <v>618</v>
      </c>
      <c r="V52" s="12" t="s">
        <v>619</v>
      </c>
      <c r="W52" s="89"/>
      <c r="X52" s="88"/>
      <c r="Y52" s="89"/>
      <c r="Z52" s="19">
        <v>0.1</v>
      </c>
      <c r="AA52" s="88"/>
      <c r="AB52" s="12" t="s">
        <v>40</v>
      </c>
      <c r="AC52" s="20">
        <v>47848</v>
      </c>
      <c r="AD52" s="12">
        <v>1</v>
      </c>
      <c r="AE52" s="12"/>
      <c r="AF52" s="88"/>
      <c r="AG52" s="88"/>
    </row>
    <row r="53" spans="1:33">
      <c r="A53" s="14" t="s">
        <v>611</v>
      </c>
      <c r="B53" s="14" t="s">
        <v>41</v>
      </c>
      <c r="C53" s="66"/>
      <c r="D53" s="12" t="s">
        <v>921</v>
      </c>
      <c r="E53" s="12" t="s">
        <v>613</v>
      </c>
      <c r="F53" s="12" t="s">
        <v>614</v>
      </c>
      <c r="G53" s="12" t="s">
        <v>615</v>
      </c>
      <c r="H53" s="15">
        <v>70</v>
      </c>
      <c r="I53" s="16">
        <v>320000</v>
      </c>
      <c r="J53" s="77"/>
      <c r="K53" s="78"/>
      <c r="L53" s="83"/>
      <c r="M53" s="87"/>
      <c r="N53" s="13" t="s">
        <v>616</v>
      </c>
      <c r="O53" s="13" t="s">
        <v>502</v>
      </c>
      <c r="P53" s="12" t="s">
        <v>56</v>
      </c>
      <c r="Q53" s="12" t="s">
        <v>503</v>
      </c>
      <c r="R53" s="12" t="s">
        <v>504</v>
      </c>
      <c r="S53" s="12" t="s">
        <v>57</v>
      </c>
      <c r="T53" s="12" t="s">
        <v>617</v>
      </c>
      <c r="U53" s="12" t="s">
        <v>620</v>
      </c>
      <c r="V53" s="12" t="s">
        <v>619</v>
      </c>
      <c r="W53" s="89"/>
      <c r="X53" s="88"/>
      <c r="Y53" s="89"/>
      <c r="Z53" s="19">
        <v>0.1</v>
      </c>
      <c r="AA53" s="88"/>
      <c r="AB53" s="12" t="s">
        <v>40</v>
      </c>
      <c r="AC53" s="20">
        <v>47848</v>
      </c>
      <c r="AD53" s="12">
        <v>1</v>
      </c>
      <c r="AE53" s="12"/>
      <c r="AF53" s="88"/>
      <c r="AG53" s="88"/>
    </row>
    <row r="54" spans="1:33">
      <c r="A54" s="14" t="s">
        <v>621</v>
      </c>
      <c r="B54" s="14" t="s">
        <v>33</v>
      </c>
      <c r="C54" s="66" t="s">
        <v>622</v>
      </c>
      <c r="D54" s="12" t="s">
        <v>623</v>
      </c>
      <c r="E54" s="12" t="s">
        <v>624</v>
      </c>
      <c r="F54" s="12" t="s">
        <v>625</v>
      </c>
      <c r="G54" s="12" t="s">
        <v>626</v>
      </c>
      <c r="H54" s="15">
        <v>17487</v>
      </c>
      <c r="I54" s="16">
        <v>5.0974700000000004</v>
      </c>
      <c r="J54" s="76">
        <v>5.0974700000000004</v>
      </c>
      <c r="K54" s="17">
        <v>89139.457890000005</v>
      </c>
      <c r="L54" s="67">
        <f>K54+K55</f>
        <v>100936.24116000001</v>
      </c>
      <c r="M54" s="13">
        <v>34.338999999999999</v>
      </c>
      <c r="N54" s="13" t="s">
        <v>335</v>
      </c>
      <c r="O54" s="13" t="s">
        <v>234</v>
      </c>
      <c r="P54" s="12" t="s">
        <v>235</v>
      </c>
      <c r="Q54" s="12" t="s">
        <v>236</v>
      </c>
      <c r="R54" s="12" t="s">
        <v>237</v>
      </c>
      <c r="S54" s="12" t="s">
        <v>238</v>
      </c>
      <c r="T54" s="12" t="s">
        <v>268</v>
      </c>
      <c r="U54" s="12" t="s">
        <v>624</v>
      </c>
      <c r="V54" s="12" t="s">
        <v>627</v>
      </c>
      <c r="W54" s="18">
        <v>7.7635699999999996</v>
      </c>
      <c r="X54" s="12" t="s">
        <v>33</v>
      </c>
      <c r="Y54" s="18">
        <v>358.75</v>
      </c>
      <c r="Z54" s="19">
        <v>0.1</v>
      </c>
      <c r="AA54" s="12" t="s">
        <v>241</v>
      </c>
      <c r="AB54" s="12" t="s">
        <v>40</v>
      </c>
      <c r="AC54" s="20">
        <v>2958101</v>
      </c>
      <c r="AD54" s="12">
        <v>28</v>
      </c>
      <c r="AE54" s="12"/>
      <c r="AF54" s="12">
        <v>0</v>
      </c>
      <c r="AG54" s="12">
        <v>1.1489999999999999E-6</v>
      </c>
    </row>
    <row r="55" spans="1:33">
      <c r="A55" s="14" t="s">
        <v>621</v>
      </c>
      <c r="B55" s="14" t="s">
        <v>41</v>
      </c>
      <c r="C55" s="66"/>
      <c r="D55" s="12" t="s">
        <v>623</v>
      </c>
      <c r="E55" s="12" t="s">
        <v>628</v>
      </c>
      <c r="F55" s="12" t="s">
        <v>625</v>
      </c>
      <c r="G55" s="12" t="s">
        <v>629</v>
      </c>
      <c r="H55" s="15">
        <v>1653</v>
      </c>
      <c r="I55" s="16">
        <v>7.13659</v>
      </c>
      <c r="J55" s="76">
        <v>7.13659</v>
      </c>
      <c r="K55" s="17">
        <v>11796.78327</v>
      </c>
      <c r="L55" s="66"/>
      <c r="M55" s="13">
        <v>34.335999999999999</v>
      </c>
      <c r="N55" s="13" t="s">
        <v>335</v>
      </c>
      <c r="O55" s="13" t="s">
        <v>234</v>
      </c>
      <c r="P55" s="12" t="s">
        <v>235</v>
      </c>
      <c r="Q55" s="12" t="s">
        <v>236</v>
      </c>
      <c r="R55" s="12" t="s">
        <v>237</v>
      </c>
      <c r="S55" s="12" t="s">
        <v>238</v>
      </c>
      <c r="T55" s="12" t="s">
        <v>268</v>
      </c>
      <c r="U55" s="12" t="s">
        <v>628</v>
      </c>
      <c r="V55" s="12" t="s">
        <v>630</v>
      </c>
      <c r="W55" s="18">
        <v>10.868930000000001</v>
      </c>
      <c r="X55" s="12" t="s">
        <v>33</v>
      </c>
      <c r="Y55" s="18">
        <v>502.26</v>
      </c>
      <c r="Z55" s="19">
        <v>0.1</v>
      </c>
      <c r="AA55" s="12" t="s">
        <v>241</v>
      </c>
      <c r="AB55" s="12" t="s">
        <v>40</v>
      </c>
      <c r="AC55" s="20">
        <v>2958101</v>
      </c>
      <c r="AD55" s="12">
        <v>28</v>
      </c>
      <c r="AE55" s="12"/>
      <c r="AF55" s="12">
        <v>0</v>
      </c>
      <c r="AG55" s="12">
        <v>1.1489999999999999E-6</v>
      </c>
    </row>
    <row r="56" spans="1:33">
      <c r="A56" s="14" t="s">
        <v>631</v>
      </c>
      <c r="B56" s="14" t="s">
        <v>33</v>
      </c>
      <c r="C56" s="64" t="s">
        <v>632</v>
      </c>
      <c r="D56" s="12" t="s">
        <v>633</v>
      </c>
      <c r="E56" s="12" t="s">
        <v>634</v>
      </c>
      <c r="F56" s="12" t="s">
        <v>635</v>
      </c>
      <c r="G56" s="12" t="s">
        <v>636</v>
      </c>
      <c r="H56" s="15">
        <v>186615</v>
      </c>
      <c r="I56" s="16">
        <v>83.336849999999998</v>
      </c>
      <c r="J56" s="77"/>
      <c r="K56" s="78"/>
      <c r="L56" s="78"/>
      <c r="M56" s="87"/>
      <c r="N56" s="13" t="s">
        <v>637</v>
      </c>
      <c r="O56" s="13" t="s">
        <v>529</v>
      </c>
      <c r="P56" s="12" t="s">
        <v>530</v>
      </c>
      <c r="Q56" s="12" t="s">
        <v>531</v>
      </c>
      <c r="R56" s="12" t="s">
        <v>532</v>
      </c>
      <c r="S56" s="12" t="s">
        <v>533</v>
      </c>
      <c r="T56" s="12" t="s">
        <v>405</v>
      </c>
      <c r="U56" s="12" t="s">
        <v>634</v>
      </c>
      <c r="V56" s="12" t="s">
        <v>638</v>
      </c>
      <c r="W56" s="89"/>
      <c r="X56" s="88"/>
      <c r="Y56" s="89"/>
      <c r="Z56" s="19">
        <v>0.1</v>
      </c>
      <c r="AA56" s="88"/>
      <c r="AB56" s="12" t="s">
        <v>40</v>
      </c>
      <c r="AC56" s="20">
        <v>47596</v>
      </c>
      <c r="AD56" s="12">
        <v>10</v>
      </c>
      <c r="AE56" s="12"/>
      <c r="AF56" s="88"/>
      <c r="AG56" s="88"/>
    </row>
    <row r="57" spans="1:33">
      <c r="A57" s="14" t="s">
        <v>639</v>
      </c>
      <c r="B57" s="14" t="s">
        <v>33</v>
      </c>
      <c r="C57" s="64" t="s">
        <v>640</v>
      </c>
      <c r="D57" s="12" t="s">
        <v>641</v>
      </c>
      <c r="E57" s="12" t="s">
        <v>642</v>
      </c>
      <c r="F57" s="12" t="s">
        <v>643</v>
      </c>
      <c r="G57" s="12" t="s">
        <v>644</v>
      </c>
      <c r="H57" s="15">
        <v>78</v>
      </c>
      <c r="I57" s="16">
        <v>202421.09</v>
      </c>
      <c r="J57" s="77"/>
      <c r="K57" s="78"/>
      <c r="L57" s="78"/>
      <c r="M57" s="87"/>
      <c r="N57" s="13" t="s">
        <v>616</v>
      </c>
      <c r="O57" s="13" t="s">
        <v>645</v>
      </c>
      <c r="P57" s="12" t="s">
        <v>646</v>
      </c>
      <c r="Q57" s="12" t="s">
        <v>193</v>
      </c>
      <c r="R57" s="12" t="s">
        <v>647</v>
      </c>
      <c r="S57" s="12" t="s">
        <v>648</v>
      </c>
      <c r="T57" s="12" t="s">
        <v>617</v>
      </c>
      <c r="U57" s="12" t="s">
        <v>649</v>
      </c>
      <c r="V57" s="12" t="s">
        <v>650</v>
      </c>
      <c r="W57" s="89"/>
      <c r="X57" s="88"/>
      <c r="Y57" s="89"/>
      <c r="Z57" s="19">
        <v>0.1</v>
      </c>
      <c r="AA57" s="88"/>
      <c r="AB57" s="12" t="s">
        <v>40</v>
      </c>
      <c r="AC57" s="20">
        <v>47848</v>
      </c>
      <c r="AD57" s="12">
        <v>1</v>
      </c>
      <c r="AE57" s="12"/>
      <c r="AF57" s="88"/>
      <c r="AG57" s="88"/>
    </row>
    <row r="58" spans="1:33">
      <c r="A58" s="14" t="s">
        <v>651</v>
      </c>
      <c r="B58" s="14" t="s">
        <v>33</v>
      </c>
      <c r="C58" s="66" t="s">
        <v>652</v>
      </c>
      <c r="D58" s="12" t="s">
        <v>653</v>
      </c>
      <c r="E58" s="12" t="s">
        <v>654</v>
      </c>
      <c r="F58" s="12" t="s">
        <v>655</v>
      </c>
      <c r="G58" s="12" t="s">
        <v>656</v>
      </c>
      <c r="H58" s="15">
        <v>11583</v>
      </c>
      <c r="I58" s="16">
        <v>95.898989999999998</v>
      </c>
      <c r="J58" s="77"/>
      <c r="K58" s="78"/>
      <c r="L58" s="82"/>
      <c r="M58" s="87"/>
      <c r="N58" s="13" t="s">
        <v>267</v>
      </c>
      <c r="O58" s="13" t="s">
        <v>657</v>
      </c>
      <c r="P58" s="12" t="s">
        <v>658</v>
      </c>
      <c r="Q58" s="12" t="s">
        <v>659</v>
      </c>
      <c r="R58" s="12" t="s">
        <v>660</v>
      </c>
      <c r="S58" s="12" t="s">
        <v>661</v>
      </c>
      <c r="T58" s="12" t="s">
        <v>418</v>
      </c>
      <c r="U58" s="12" t="s">
        <v>662</v>
      </c>
      <c r="V58" s="12" t="s">
        <v>663</v>
      </c>
      <c r="W58" s="89"/>
      <c r="X58" s="88"/>
      <c r="Y58" s="89"/>
      <c r="Z58" s="19">
        <v>0.1</v>
      </c>
      <c r="AA58" s="88"/>
      <c r="AB58" s="12" t="s">
        <v>40</v>
      </c>
      <c r="AC58" s="20">
        <v>45658</v>
      </c>
      <c r="AD58" s="12">
        <v>30</v>
      </c>
      <c r="AE58" s="12"/>
      <c r="AF58" s="88"/>
      <c r="AG58" s="88"/>
    </row>
    <row r="59" spans="1:33">
      <c r="A59" s="14" t="s">
        <v>651</v>
      </c>
      <c r="B59" s="14" t="s">
        <v>41</v>
      </c>
      <c r="C59" s="66"/>
      <c r="D59" s="12" t="s">
        <v>653</v>
      </c>
      <c r="E59" s="12" t="s">
        <v>664</v>
      </c>
      <c r="F59" s="12" t="s">
        <v>655</v>
      </c>
      <c r="G59" s="12" t="s">
        <v>665</v>
      </c>
      <c r="H59" s="15">
        <v>3510</v>
      </c>
      <c r="I59" s="16">
        <v>31.966000000000001</v>
      </c>
      <c r="J59" s="77"/>
      <c r="K59" s="78"/>
      <c r="L59" s="83"/>
      <c r="M59" s="87"/>
      <c r="N59" s="13" t="s">
        <v>267</v>
      </c>
      <c r="O59" s="13" t="s">
        <v>657</v>
      </c>
      <c r="P59" s="12" t="s">
        <v>658</v>
      </c>
      <c r="Q59" s="12" t="s">
        <v>659</v>
      </c>
      <c r="R59" s="12" t="s">
        <v>660</v>
      </c>
      <c r="S59" s="12" t="s">
        <v>661</v>
      </c>
      <c r="T59" s="12" t="s">
        <v>418</v>
      </c>
      <c r="U59" s="12" t="s">
        <v>666</v>
      </c>
      <c r="V59" s="12" t="s">
        <v>667</v>
      </c>
      <c r="W59" s="89"/>
      <c r="X59" s="88"/>
      <c r="Y59" s="89"/>
      <c r="Z59" s="19">
        <v>0.1</v>
      </c>
      <c r="AA59" s="88"/>
      <c r="AB59" s="12" t="s">
        <v>40</v>
      </c>
      <c r="AC59" s="20">
        <v>45658</v>
      </c>
      <c r="AD59" s="12">
        <v>30</v>
      </c>
      <c r="AE59" s="12"/>
      <c r="AF59" s="88"/>
      <c r="AG59" s="88"/>
    </row>
    <row r="60" spans="1:33">
      <c r="A60" s="14" t="s">
        <v>668</v>
      </c>
      <c r="B60" s="14" t="s">
        <v>33</v>
      </c>
      <c r="C60" s="64" t="s">
        <v>669</v>
      </c>
      <c r="D60" s="12" t="s">
        <v>670</v>
      </c>
      <c r="E60" s="12" t="s">
        <v>671</v>
      </c>
      <c r="F60" s="12" t="s">
        <v>672</v>
      </c>
      <c r="G60" s="12" t="s">
        <v>673</v>
      </c>
      <c r="H60" s="15">
        <v>99294</v>
      </c>
      <c r="I60" s="16">
        <v>133.45363</v>
      </c>
      <c r="J60" s="77"/>
      <c r="K60" s="78"/>
      <c r="L60" s="78"/>
      <c r="M60" s="87"/>
      <c r="N60" s="13" t="s">
        <v>276</v>
      </c>
      <c r="O60" s="13" t="s">
        <v>645</v>
      </c>
      <c r="P60" s="12" t="s">
        <v>646</v>
      </c>
      <c r="Q60" s="12" t="s">
        <v>193</v>
      </c>
      <c r="R60" s="12" t="s">
        <v>647</v>
      </c>
      <c r="S60" s="12" t="s">
        <v>648</v>
      </c>
      <c r="T60" s="12" t="s">
        <v>405</v>
      </c>
      <c r="U60" s="12" t="s">
        <v>674</v>
      </c>
      <c r="V60" s="12" t="s">
        <v>675</v>
      </c>
      <c r="W60" s="89"/>
      <c r="X60" s="88"/>
      <c r="Y60" s="89"/>
      <c r="Z60" s="19">
        <v>0.1</v>
      </c>
      <c r="AA60" s="88"/>
      <c r="AB60" s="12" t="s">
        <v>75</v>
      </c>
      <c r="AC60" s="20">
        <v>39813</v>
      </c>
      <c r="AD60" s="12">
        <v>10</v>
      </c>
      <c r="AE60" s="12"/>
      <c r="AF60" s="88"/>
      <c r="AG60" s="88"/>
    </row>
    <row r="61" spans="1:33">
      <c r="A61" s="14" t="s">
        <v>676</v>
      </c>
      <c r="B61" s="14" t="s">
        <v>33</v>
      </c>
      <c r="C61" s="66" t="s">
        <v>677</v>
      </c>
      <c r="D61" s="12" t="s">
        <v>678</v>
      </c>
      <c r="E61" s="12" t="s">
        <v>679</v>
      </c>
      <c r="F61" s="12" t="s">
        <v>680</v>
      </c>
      <c r="G61" s="12" t="s">
        <v>681</v>
      </c>
      <c r="H61" s="15">
        <v>40950</v>
      </c>
      <c r="I61" s="16">
        <v>149.99893</v>
      </c>
      <c r="J61" s="77"/>
      <c r="K61" s="78"/>
      <c r="L61" s="84"/>
      <c r="M61" s="87"/>
      <c r="N61" s="13" t="s">
        <v>428</v>
      </c>
      <c r="O61" s="13" t="s">
        <v>682</v>
      </c>
      <c r="P61" s="12" t="s">
        <v>683</v>
      </c>
      <c r="Q61" s="12" t="s">
        <v>684</v>
      </c>
      <c r="R61" s="12" t="s">
        <v>685</v>
      </c>
      <c r="S61" s="12" t="s">
        <v>686</v>
      </c>
      <c r="T61" s="12" t="s">
        <v>310</v>
      </c>
      <c r="U61" s="12" t="s">
        <v>687</v>
      </c>
      <c r="V61" s="12" t="s">
        <v>688</v>
      </c>
      <c r="W61" s="89"/>
      <c r="X61" s="88"/>
      <c r="Y61" s="89"/>
      <c r="Z61" s="19">
        <v>0.1</v>
      </c>
      <c r="AA61" s="88"/>
      <c r="AB61" s="12" t="s">
        <v>40</v>
      </c>
      <c r="AC61" s="20">
        <v>47225</v>
      </c>
      <c r="AD61" s="12">
        <v>28</v>
      </c>
      <c r="AE61" s="12"/>
      <c r="AF61" s="88"/>
      <c r="AG61" s="88"/>
    </row>
    <row r="62" spans="1:33">
      <c r="A62" s="14" t="s">
        <v>676</v>
      </c>
      <c r="B62" s="14" t="s">
        <v>41</v>
      </c>
      <c r="C62" s="66"/>
      <c r="D62" s="12" t="s">
        <v>678</v>
      </c>
      <c r="E62" s="12" t="s">
        <v>689</v>
      </c>
      <c r="F62" s="12" t="s">
        <v>680</v>
      </c>
      <c r="G62" s="12" t="s">
        <v>690</v>
      </c>
      <c r="H62" s="15">
        <v>13650</v>
      </c>
      <c r="I62" s="16">
        <v>299.9975</v>
      </c>
      <c r="J62" s="77"/>
      <c r="K62" s="78"/>
      <c r="L62" s="83"/>
      <c r="M62" s="87"/>
      <c r="N62" s="13" t="s">
        <v>428</v>
      </c>
      <c r="O62" s="13" t="s">
        <v>682</v>
      </c>
      <c r="P62" s="12" t="s">
        <v>683</v>
      </c>
      <c r="Q62" s="12" t="s">
        <v>684</v>
      </c>
      <c r="R62" s="12" t="s">
        <v>685</v>
      </c>
      <c r="S62" s="12" t="s">
        <v>686</v>
      </c>
      <c r="T62" s="12" t="s">
        <v>310</v>
      </c>
      <c r="U62" s="12" t="s">
        <v>691</v>
      </c>
      <c r="V62" s="12" t="s">
        <v>688</v>
      </c>
      <c r="W62" s="89"/>
      <c r="X62" s="88"/>
      <c r="Y62" s="89"/>
      <c r="Z62" s="19">
        <v>0.1</v>
      </c>
      <c r="AA62" s="88"/>
      <c r="AB62" s="12" t="s">
        <v>40</v>
      </c>
      <c r="AC62" s="20">
        <v>47225</v>
      </c>
      <c r="AD62" s="12">
        <v>28</v>
      </c>
      <c r="AE62" s="12"/>
      <c r="AF62" s="88"/>
      <c r="AG62" s="88"/>
    </row>
    <row r="63" spans="1:33">
      <c r="A63" s="14" t="s">
        <v>676</v>
      </c>
      <c r="B63" s="14" t="s">
        <v>61</v>
      </c>
      <c r="C63" s="66"/>
      <c r="D63" s="12" t="s">
        <v>678</v>
      </c>
      <c r="E63" s="12" t="s">
        <v>692</v>
      </c>
      <c r="F63" s="12" t="s">
        <v>680</v>
      </c>
      <c r="G63" s="12" t="s">
        <v>681</v>
      </c>
      <c r="H63" s="15">
        <v>1950</v>
      </c>
      <c r="I63" s="16">
        <v>165</v>
      </c>
      <c r="J63" s="77"/>
      <c r="K63" s="78"/>
      <c r="L63" s="83"/>
      <c r="M63" s="87"/>
      <c r="N63" s="13" t="s">
        <v>42</v>
      </c>
      <c r="O63" s="13" t="s">
        <v>682</v>
      </c>
      <c r="P63" s="12" t="s">
        <v>683</v>
      </c>
      <c r="Q63" s="12" t="s">
        <v>684</v>
      </c>
      <c r="R63" s="12" t="s">
        <v>685</v>
      </c>
      <c r="S63" s="12" t="s">
        <v>686</v>
      </c>
      <c r="T63" s="12" t="s">
        <v>693</v>
      </c>
      <c r="U63" s="12" t="s">
        <v>694</v>
      </c>
      <c r="V63" s="12" t="s">
        <v>688</v>
      </c>
      <c r="W63" s="89"/>
      <c r="X63" s="88"/>
      <c r="Y63" s="89"/>
      <c r="Z63" s="19">
        <v>0.1</v>
      </c>
      <c r="AA63" s="88"/>
      <c r="AB63" s="12" t="s">
        <v>40</v>
      </c>
      <c r="AC63" s="20">
        <v>47225</v>
      </c>
      <c r="AD63" s="12">
        <v>1</v>
      </c>
      <c r="AE63" s="12"/>
      <c r="AF63" s="88"/>
      <c r="AG63" s="88"/>
    </row>
    <row r="64" spans="1:33">
      <c r="A64" s="14" t="s">
        <v>676</v>
      </c>
      <c r="B64" s="14" t="s">
        <v>64</v>
      </c>
      <c r="C64" s="66"/>
      <c r="D64" s="12" t="s">
        <v>678</v>
      </c>
      <c r="E64" s="12" t="s">
        <v>695</v>
      </c>
      <c r="F64" s="12" t="s">
        <v>680</v>
      </c>
      <c r="G64" s="12" t="s">
        <v>690</v>
      </c>
      <c r="H64" s="15">
        <v>1950</v>
      </c>
      <c r="I64" s="16">
        <v>330</v>
      </c>
      <c r="J64" s="77"/>
      <c r="K64" s="78"/>
      <c r="L64" s="83"/>
      <c r="M64" s="87"/>
      <c r="N64" s="13" t="s">
        <v>42</v>
      </c>
      <c r="O64" s="13" t="s">
        <v>682</v>
      </c>
      <c r="P64" s="12" t="s">
        <v>683</v>
      </c>
      <c r="Q64" s="12" t="s">
        <v>684</v>
      </c>
      <c r="R64" s="12" t="s">
        <v>685</v>
      </c>
      <c r="S64" s="12" t="s">
        <v>686</v>
      </c>
      <c r="T64" s="12" t="s">
        <v>693</v>
      </c>
      <c r="U64" s="12" t="s">
        <v>696</v>
      </c>
      <c r="V64" s="12" t="s">
        <v>688</v>
      </c>
      <c r="W64" s="89"/>
      <c r="X64" s="88"/>
      <c r="Y64" s="89"/>
      <c r="Z64" s="19">
        <v>0.1</v>
      </c>
      <c r="AA64" s="88"/>
      <c r="AB64" s="12" t="s">
        <v>40</v>
      </c>
      <c r="AC64" s="20">
        <v>47225</v>
      </c>
      <c r="AD64" s="12">
        <v>1</v>
      </c>
      <c r="AE64" s="12"/>
      <c r="AF64" s="88"/>
      <c r="AG64" s="88"/>
    </row>
    <row r="65" spans="1:33">
      <c r="A65" s="14" t="s">
        <v>697</v>
      </c>
      <c r="B65" s="14" t="s">
        <v>33</v>
      </c>
      <c r="C65" s="66" t="s">
        <v>698</v>
      </c>
      <c r="D65" s="12" t="s">
        <v>699</v>
      </c>
      <c r="E65" s="12" t="s">
        <v>700</v>
      </c>
      <c r="F65" s="12" t="s">
        <v>701</v>
      </c>
      <c r="G65" s="12" t="s">
        <v>74</v>
      </c>
      <c r="H65" s="15">
        <v>10502</v>
      </c>
      <c r="I65" s="16">
        <v>1252.7283299999999</v>
      </c>
      <c r="J65" s="77"/>
      <c r="K65" s="78"/>
      <c r="L65" s="84"/>
      <c r="M65" s="87"/>
      <c r="N65" s="13" t="s">
        <v>68</v>
      </c>
      <c r="O65" s="13" t="s">
        <v>702</v>
      </c>
      <c r="P65" s="12" t="s">
        <v>703</v>
      </c>
      <c r="Q65" s="12" t="s">
        <v>704</v>
      </c>
      <c r="R65" s="12" t="s">
        <v>705</v>
      </c>
      <c r="S65" s="12" t="s">
        <v>706</v>
      </c>
      <c r="T65" s="12" t="s">
        <v>268</v>
      </c>
      <c r="U65" s="12" t="s">
        <v>707</v>
      </c>
      <c r="V65" s="12" t="s">
        <v>708</v>
      </c>
      <c r="W65" s="89"/>
      <c r="X65" s="88"/>
      <c r="Y65" s="89"/>
      <c r="Z65" s="19">
        <v>0.1</v>
      </c>
      <c r="AA65" s="88"/>
      <c r="AB65" s="12" t="s">
        <v>40</v>
      </c>
      <c r="AC65" s="20">
        <v>46011</v>
      </c>
      <c r="AD65" s="12">
        <v>1</v>
      </c>
      <c r="AE65" s="12"/>
      <c r="AF65" s="88"/>
      <c r="AG65" s="88"/>
    </row>
    <row r="66" spans="1:33">
      <c r="A66" s="14" t="s">
        <v>697</v>
      </c>
      <c r="B66" s="14" t="s">
        <v>41</v>
      </c>
      <c r="C66" s="66"/>
      <c r="D66" s="12" t="s">
        <v>699</v>
      </c>
      <c r="E66" s="12" t="s">
        <v>709</v>
      </c>
      <c r="F66" s="12" t="s">
        <v>701</v>
      </c>
      <c r="G66" s="12" t="s">
        <v>74</v>
      </c>
      <c r="H66" s="15">
        <v>8053</v>
      </c>
      <c r="I66" s="16">
        <v>1252.7283299999999</v>
      </c>
      <c r="J66" s="77"/>
      <c r="K66" s="78"/>
      <c r="L66" s="83"/>
      <c r="M66" s="87"/>
      <c r="N66" s="13" t="s">
        <v>68</v>
      </c>
      <c r="O66" s="13" t="s">
        <v>702</v>
      </c>
      <c r="P66" s="12" t="s">
        <v>703</v>
      </c>
      <c r="Q66" s="12" t="s">
        <v>704</v>
      </c>
      <c r="R66" s="12" t="s">
        <v>705</v>
      </c>
      <c r="S66" s="12" t="s">
        <v>706</v>
      </c>
      <c r="T66" s="12" t="s">
        <v>268</v>
      </c>
      <c r="U66" s="12" t="s">
        <v>710</v>
      </c>
      <c r="V66" s="12" t="s">
        <v>711</v>
      </c>
      <c r="W66" s="89"/>
      <c r="X66" s="88"/>
      <c r="Y66" s="89"/>
      <c r="Z66" s="19">
        <v>0.1</v>
      </c>
      <c r="AA66" s="88"/>
      <c r="AB66" s="12" t="s">
        <v>40</v>
      </c>
      <c r="AC66" s="20">
        <v>46011</v>
      </c>
      <c r="AD66" s="12">
        <v>4</v>
      </c>
      <c r="AE66" s="12"/>
      <c r="AF66" s="88"/>
      <c r="AG66" s="88"/>
    </row>
    <row r="67" spans="1:33">
      <c r="A67" s="14" t="s">
        <v>697</v>
      </c>
      <c r="B67" s="14" t="s">
        <v>61</v>
      </c>
      <c r="C67" s="66"/>
      <c r="D67" s="12" t="s">
        <v>699</v>
      </c>
      <c r="E67" s="12" t="s">
        <v>712</v>
      </c>
      <c r="F67" s="12" t="s">
        <v>701</v>
      </c>
      <c r="G67" s="12" t="s">
        <v>74</v>
      </c>
      <c r="H67" s="15">
        <v>8053</v>
      </c>
      <c r="I67" s="16">
        <v>1252.7283299999999</v>
      </c>
      <c r="J67" s="77"/>
      <c r="K67" s="78"/>
      <c r="L67" s="83"/>
      <c r="M67" s="87"/>
      <c r="N67" s="13" t="s">
        <v>68</v>
      </c>
      <c r="O67" s="13" t="s">
        <v>702</v>
      </c>
      <c r="P67" s="12" t="s">
        <v>703</v>
      </c>
      <c r="Q67" s="12" t="s">
        <v>704</v>
      </c>
      <c r="R67" s="12" t="s">
        <v>705</v>
      </c>
      <c r="S67" s="12" t="s">
        <v>706</v>
      </c>
      <c r="T67" s="12" t="s">
        <v>268</v>
      </c>
      <c r="U67" s="12" t="s">
        <v>713</v>
      </c>
      <c r="V67" s="12" t="s">
        <v>714</v>
      </c>
      <c r="W67" s="89"/>
      <c r="X67" s="88"/>
      <c r="Y67" s="89"/>
      <c r="Z67" s="19">
        <v>0.1</v>
      </c>
      <c r="AA67" s="88"/>
      <c r="AB67" s="12" t="s">
        <v>40</v>
      </c>
      <c r="AC67" s="20">
        <v>46011</v>
      </c>
      <c r="AD67" s="12">
        <v>6</v>
      </c>
      <c r="AE67" s="12"/>
      <c r="AF67" s="88"/>
      <c r="AG67" s="88"/>
    </row>
    <row r="68" spans="1:33">
      <c r="A68" s="14" t="s">
        <v>715</v>
      </c>
      <c r="B68" s="14" t="s">
        <v>33</v>
      </c>
      <c r="C68" s="64" t="s">
        <v>716</v>
      </c>
      <c r="D68" s="12" t="s">
        <v>717</v>
      </c>
      <c r="E68" s="12" t="s">
        <v>718</v>
      </c>
      <c r="F68" s="12" t="s">
        <v>719</v>
      </c>
      <c r="G68" s="12" t="s">
        <v>720</v>
      </c>
      <c r="H68" s="15">
        <v>2030765</v>
      </c>
      <c r="I68" s="16">
        <v>23.9</v>
      </c>
      <c r="J68" s="77"/>
      <c r="K68" s="78"/>
      <c r="L68" s="78"/>
      <c r="M68" s="87"/>
      <c r="N68" s="13" t="s">
        <v>721</v>
      </c>
      <c r="O68" s="13" t="s">
        <v>722</v>
      </c>
      <c r="P68" s="12" t="s">
        <v>44</v>
      </c>
      <c r="Q68" s="12" t="s">
        <v>723</v>
      </c>
      <c r="R68" s="12" t="s">
        <v>45</v>
      </c>
      <c r="S68" s="12" t="s">
        <v>46</v>
      </c>
      <c r="T68" s="12" t="s">
        <v>268</v>
      </c>
      <c r="U68" s="12" t="s">
        <v>724</v>
      </c>
      <c r="V68" s="12" t="s">
        <v>725</v>
      </c>
      <c r="W68" s="89"/>
      <c r="X68" s="88"/>
      <c r="Y68" s="89"/>
      <c r="Z68" s="19">
        <v>0.1</v>
      </c>
      <c r="AA68" s="88"/>
      <c r="AB68" s="12" t="s">
        <v>40</v>
      </c>
      <c r="AC68" s="20">
        <v>46481</v>
      </c>
      <c r="AD68" s="12">
        <v>28</v>
      </c>
      <c r="AE68" s="12"/>
      <c r="AF68" s="88"/>
      <c r="AG68" s="88"/>
    </row>
    <row r="69" spans="1:33">
      <c r="A69" s="14" t="s">
        <v>726</v>
      </c>
      <c r="B69" s="14" t="s">
        <v>33</v>
      </c>
      <c r="C69" s="66" t="s">
        <v>727</v>
      </c>
      <c r="D69" s="12" t="s">
        <v>728</v>
      </c>
      <c r="E69" s="12" t="s">
        <v>729</v>
      </c>
      <c r="F69" s="12" t="s">
        <v>730</v>
      </c>
      <c r="G69" s="12" t="s">
        <v>731</v>
      </c>
      <c r="H69" s="15">
        <v>10522</v>
      </c>
      <c r="I69" s="16">
        <v>37.162500000000001</v>
      </c>
      <c r="J69" s="77"/>
      <c r="K69" s="78"/>
      <c r="L69" s="84"/>
      <c r="M69" s="87"/>
      <c r="N69" s="13" t="s">
        <v>204</v>
      </c>
      <c r="O69" s="13" t="s">
        <v>732</v>
      </c>
      <c r="P69" s="12" t="s">
        <v>59</v>
      </c>
      <c r="Q69" s="12" t="s">
        <v>733</v>
      </c>
      <c r="R69" s="12" t="s">
        <v>60</v>
      </c>
      <c r="S69" s="12" t="s">
        <v>734</v>
      </c>
      <c r="T69" s="12" t="s">
        <v>225</v>
      </c>
      <c r="U69" s="12" t="s">
        <v>735</v>
      </c>
      <c r="V69" s="12" t="s">
        <v>736</v>
      </c>
      <c r="W69" s="89"/>
      <c r="X69" s="88"/>
      <c r="Y69" s="89"/>
      <c r="Z69" s="19">
        <v>0.1</v>
      </c>
      <c r="AA69" s="88"/>
      <c r="AB69" s="12" t="s">
        <v>40</v>
      </c>
      <c r="AC69" s="20">
        <v>49095</v>
      </c>
      <c r="AD69" s="12">
        <v>7</v>
      </c>
      <c r="AE69" s="12"/>
      <c r="AF69" s="88"/>
      <c r="AG69" s="88"/>
    </row>
    <row r="70" spans="1:33">
      <c r="A70" s="14" t="s">
        <v>726</v>
      </c>
      <c r="B70" s="14" t="s">
        <v>41</v>
      </c>
      <c r="C70" s="66"/>
      <c r="D70" s="12" t="s">
        <v>728</v>
      </c>
      <c r="E70" s="12" t="s">
        <v>737</v>
      </c>
      <c r="F70" s="12" t="s">
        <v>730</v>
      </c>
      <c r="G70" s="12" t="s">
        <v>738</v>
      </c>
      <c r="H70" s="15">
        <v>501949</v>
      </c>
      <c r="I70" s="16">
        <v>37.162500000000001</v>
      </c>
      <c r="J70" s="77"/>
      <c r="K70" s="78"/>
      <c r="L70" s="83"/>
      <c r="M70" s="87"/>
      <c r="N70" s="13" t="s">
        <v>204</v>
      </c>
      <c r="O70" s="13" t="s">
        <v>732</v>
      </c>
      <c r="P70" s="12" t="s">
        <v>59</v>
      </c>
      <c r="Q70" s="12" t="s">
        <v>733</v>
      </c>
      <c r="R70" s="12" t="s">
        <v>60</v>
      </c>
      <c r="S70" s="12" t="s">
        <v>734</v>
      </c>
      <c r="T70" s="12" t="s">
        <v>225</v>
      </c>
      <c r="U70" s="12" t="s">
        <v>739</v>
      </c>
      <c r="V70" s="12" t="s">
        <v>736</v>
      </c>
      <c r="W70" s="89"/>
      <c r="X70" s="88"/>
      <c r="Y70" s="89"/>
      <c r="Z70" s="19">
        <v>0.1</v>
      </c>
      <c r="AA70" s="88"/>
      <c r="AB70" s="12" t="s">
        <v>40</v>
      </c>
      <c r="AC70" s="20">
        <v>49095</v>
      </c>
      <c r="AD70" s="12">
        <v>28</v>
      </c>
      <c r="AE70" s="12"/>
      <c r="AF70" s="88"/>
      <c r="AG70" s="88"/>
    </row>
    <row r="71" spans="1:33">
      <c r="A71" s="14" t="s">
        <v>740</v>
      </c>
      <c r="B71" s="14" t="s">
        <v>33</v>
      </c>
      <c r="C71" s="64" t="s">
        <v>741</v>
      </c>
      <c r="D71" s="12" t="s">
        <v>922</v>
      </c>
      <c r="E71" s="12" t="s">
        <v>742</v>
      </c>
      <c r="F71" s="12" t="s">
        <v>743</v>
      </c>
      <c r="G71" s="12" t="s">
        <v>744</v>
      </c>
      <c r="H71" s="15">
        <v>647883</v>
      </c>
      <c r="I71" s="16">
        <v>58.02</v>
      </c>
      <c r="J71" s="77"/>
      <c r="K71" s="78"/>
      <c r="L71" s="78"/>
      <c r="M71" s="87"/>
      <c r="N71" s="13" t="s">
        <v>204</v>
      </c>
      <c r="O71" s="13" t="s">
        <v>502</v>
      </c>
      <c r="P71" s="12" t="s">
        <v>56</v>
      </c>
      <c r="Q71" s="12" t="s">
        <v>503</v>
      </c>
      <c r="R71" s="12" t="s">
        <v>504</v>
      </c>
      <c r="S71" s="12" t="s">
        <v>57</v>
      </c>
      <c r="T71" s="12" t="s">
        <v>418</v>
      </c>
      <c r="U71" s="12" t="s">
        <v>745</v>
      </c>
      <c r="V71" s="12" t="s">
        <v>746</v>
      </c>
      <c r="W71" s="89"/>
      <c r="X71" s="88"/>
      <c r="Y71" s="89"/>
      <c r="Z71" s="19">
        <v>0.1</v>
      </c>
      <c r="AA71" s="88"/>
      <c r="AB71" s="12" t="s">
        <v>40</v>
      </c>
      <c r="AC71" s="20">
        <v>46563</v>
      </c>
      <c r="AD71" s="12">
        <v>28</v>
      </c>
      <c r="AE71" s="12"/>
      <c r="AF71" s="88"/>
      <c r="AG71" s="88"/>
    </row>
    <row r="72" spans="1:33">
      <c r="A72" s="14" t="s">
        <v>747</v>
      </c>
      <c r="B72" s="14" t="s">
        <v>33</v>
      </c>
      <c r="C72" s="64" t="s">
        <v>748</v>
      </c>
      <c r="D72" s="12" t="s">
        <v>749</v>
      </c>
      <c r="E72" s="12" t="s">
        <v>750</v>
      </c>
      <c r="F72" s="12" t="s">
        <v>751</v>
      </c>
      <c r="G72" s="12" t="s">
        <v>752</v>
      </c>
      <c r="H72" s="15">
        <v>2157792</v>
      </c>
      <c r="I72" s="16">
        <v>15.21857</v>
      </c>
      <c r="J72" s="14">
        <v>12.47893</v>
      </c>
      <c r="K72" s="17">
        <v>26926935.322560001</v>
      </c>
      <c r="L72" s="17">
        <v>26926935.322560001</v>
      </c>
      <c r="M72" s="13">
        <v>0</v>
      </c>
      <c r="N72" s="13" t="s">
        <v>90</v>
      </c>
      <c r="O72" s="13" t="s">
        <v>753</v>
      </c>
      <c r="P72" s="12" t="s">
        <v>754</v>
      </c>
      <c r="Q72" s="12" t="s">
        <v>755</v>
      </c>
      <c r="R72" s="12" t="s">
        <v>756</v>
      </c>
      <c r="S72" s="12" t="s">
        <v>757</v>
      </c>
      <c r="T72" s="12" t="s">
        <v>225</v>
      </c>
      <c r="U72" s="12" t="s">
        <v>750</v>
      </c>
      <c r="V72" s="12" t="s">
        <v>758</v>
      </c>
      <c r="W72" s="18">
        <v>12.47893</v>
      </c>
      <c r="X72" s="12" t="s">
        <v>33</v>
      </c>
      <c r="Y72" s="18">
        <v>1717.38</v>
      </c>
      <c r="Z72" s="19">
        <v>0.1</v>
      </c>
      <c r="AA72" s="12" t="s">
        <v>39</v>
      </c>
      <c r="AB72" s="12" t="s">
        <v>40</v>
      </c>
      <c r="AC72" s="20">
        <v>46790</v>
      </c>
      <c r="AD72" s="12">
        <v>56</v>
      </c>
      <c r="AE72" s="12"/>
      <c r="AF72" s="12">
        <v>32.840000000000003</v>
      </c>
      <c r="AG72" s="12">
        <v>-18.001954198</v>
      </c>
    </row>
    <row r="73" spans="1:33">
      <c r="A73" s="14" t="s">
        <v>759</v>
      </c>
      <c r="B73" s="14" t="s">
        <v>33</v>
      </c>
      <c r="C73" s="66" t="s">
        <v>760</v>
      </c>
      <c r="D73" s="12" t="s">
        <v>923</v>
      </c>
      <c r="E73" s="12" t="s">
        <v>781</v>
      </c>
      <c r="F73" s="12" t="s">
        <v>762</v>
      </c>
      <c r="G73" s="12" t="s">
        <v>782</v>
      </c>
      <c r="H73" s="15">
        <v>7800</v>
      </c>
      <c r="I73" s="16">
        <v>3.69</v>
      </c>
      <c r="J73" s="14">
        <v>3.3188800000000001</v>
      </c>
      <c r="K73" s="17">
        <v>25887.263999999999</v>
      </c>
      <c r="L73" s="65">
        <f>SUM(K73:K76)</f>
        <v>104860.06634999999</v>
      </c>
      <c r="M73" s="13">
        <v>10</v>
      </c>
      <c r="N73" s="13" t="s">
        <v>764</v>
      </c>
      <c r="O73" s="13" t="s">
        <v>765</v>
      </c>
      <c r="P73" s="12" t="s">
        <v>766</v>
      </c>
      <c r="Q73" s="12" t="s">
        <v>767</v>
      </c>
      <c r="R73" s="12" t="s">
        <v>504</v>
      </c>
      <c r="S73" s="12" t="s">
        <v>768</v>
      </c>
      <c r="T73" s="12" t="s">
        <v>769</v>
      </c>
      <c r="U73" s="12" t="s">
        <v>783</v>
      </c>
      <c r="V73" s="12" t="s">
        <v>784</v>
      </c>
      <c r="W73" s="18">
        <v>3.6875</v>
      </c>
      <c r="X73" s="12" t="s">
        <v>33</v>
      </c>
      <c r="Y73" s="18">
        <v>24.37</v>
      </c>
      <c r="Z73" s="19">
        <v>0.1</v>
      </c>
      <c r="AA73" s="12" t="s">
        <v>772</v>
      </c>
      <c r="AB73" s="12" t="s">
        <v>40</v>
      </c>
      <c r="AC73" s="20" t="s">
        <v>912</v>
      </c>
      <c r="AD73" s="12">
        <v>4</v>
      </c>
      <c r="AE73" s="12"/>
      <c r="AF73" s="12">
        <v>105745</v>
      </c>
      <c r="AG73" s="12">
        <v>-8.5158336170000002</v>
      </c>
    </row>
    <row r="74" spans="1:33">
      <c r="A74" s="14" t="s">
        <v>759</v>
      </c>
      <c r="B74" s="14" t="s">
        <v>41</v>
      </c>
      <c r="C74" s="66"/>
      <c r="D74" s="12" t="s">
        <v>923</v>
      </c>
      <c r="E74" s="12" t="s">
        <v>761</v>
      </c>
      <c r="F74" s="12" t="s">
        <v>762</v>
      </c>
      <c r="G74" s="12" t="s">
        <v>763</v>
      </c>
      <c r="H74" s="15">
        <v>11232</v>
      </c>
      <c r="I74" s="16">
        <v>4.0999999999999996</v>
      </c>
      <c r="J74" s="14">
        <v>3.6898</v>
      </c>
      <c r="K74" s="17">
        <v>41443.833599999998</v>
      </c>
      <c r="L74" s="66"/>
      <c r="M74" s="13">
        <v>10</v>
      </c>
      <c r="N74" s="13" t="s">
        <v>764</v>
      </c>
      <c r="O74" s="13" t="s">
        <v>765</v>
      </c>
      <c r="P74" s="12" t="s">
        <v>766</v>
      </c>
      <c r="Q74" s="12" t="s">
        <v>767</v>
      </c>
      <c r="R74" s="12" t="s">
        <v>504</v>
      </c>
      <c r="S74" s="12" t="s">
        <v>768</v>
      </c>
      <c r="T74" s="12" t="s">
        <v>769</v>
      </c>
      <c r="U74" s="12" t="s">
        <v>770</v>
      </c>
      <c r="V74" s="12" t="s">
        <v>771</v>
      </c>
      <c r="W74" s="18">
        <v>4.0999999999999996</v>
      </c>
      <c r="X74" s="12" t="s">
        <v>33</v>
      </c>
      <c r="Y74" s="18">
        <v>278</v>
      </c>
      <c r="Z74" s="19">
        <v>0.1</v>
      </c>
      <c r="AA74" s="12" t="s">
        <v>772</v>
      </c>
      <c r="AB74" s="12" t="s">
        <v>40</v>
      </c>
      <c r="AC74" s="20" t="s">
        <v>912</v>
      </c>
      <c r="AD74" s="12">
        <v>4</v>
      </c>
      <c r="AE74" s="12"/>
      <c r="AF74" s="12">
        <v>100487</v>
      </c>
      <c r="AG74" s="12">
        <v>-8.5158336170000002</v>
      </c>
    </row>
    <row r="75" spans="1:33">
      <c r="A75" s="14" t="s">
        <v>759</v>
      </c>
      <c r="B75" s="14" t="s">
        <v>61</v>
      </c>
      <c r="C75" s="66"/>
      <c r="D75" s="12" t="s">
        <v>923</v>
      </c>
      <c r="E75" s="12" t="s">
        <v>773</v>
      </c>
      <c r="F75" s="12" t="s">
        <v>762</v>
      </c>
      <c r="G75" s="12" t="s">
        <v>774</v>
      </c>
      <c r="H75" s="15">
        <v>4095</v>
      </c>
      <c r="I75" s="16">
        <v>4.24</v>
      </c>
      <c r="J75" s="14">
        <v>4.2374999999999998</v>
      </c>
      <c r="K75" s="17">
        <v>17352.5625</v>
      </c>
      <c r="L75" s="66"/>
      <c r="M75" s="13">
        <v>0</v>
      </c>
      <c r="N75" s="13" t="s">
        <v>764</v>
      </c>
      <c r="O75" s="13" t="s">
        <v>765</v>
      </c>
      <c r="P75" s="12" t="s">
        <v>766</v>
      </c>
      <c r="Q75" s="12" t="s">
        <v>767</v>
      </c>
      <c r="R75" s="12" t="s">
        <v>504</v>
      </c>
      <c r="S75" s="12" t="s">
        <v>768</v>
      </c>
      <c r="T75" s="12" t="s">
        <v>769</v>
      </c>
      <c r="U75" s="12" t="s">
        <v>775</v>
      </c>
      <c r="V75" s="12" t="s">
        <v>776</v>
      </c>
      <c r="W75" s="18">
        <v>4.2374999999999998</v>
      </c>
      <c r="X75" s="12" t="s">
        <v>33</v>
      </c>
      <c r="Y75" s="18">
        <v>27.98</v>
      </c>
      <c r="Z75" s="19">
        <v>0.1</v>
      </c>
      <c r="AA75" s="12" t="s">
        <v>772</v>
      </c>
      <c r="AB75" s="12" t="s">
        <v>40</v>
      </c>
      <c r="AC75" s="20" t="s">
        <v>912</v>
      </c>
      <c r="AD75" s="12">
        <v>4</v>
      </c>
      <c r="AE75" s="12"/>
      <c r="AF75" s="12">
        <v>5896</v>
      </c>
      <c r="AG75" s="12">
        <v>-8.5158336170000002</v>
      </c>
    </row>
    <row r="76" spans="1:33">
      <c r="A76" s="14" t="s">
        <v>759</v>
      </c>
      <c r="B76" s="14" t="s">
        <v>64</v>
      </c>
      <c r="C76" s="66"/>
      <c r="D76" s="12" t="s">
        <v>923</v>
      </c>
      <c r="E76" s="12" t="s">
        <v>777</v>
      </c>
      <c r="F76" s="12" t="s">
        <v>762</v>
      </c>
      <c r="G76" s="12" t="s">
        <v>778</v>
      </c>
      <c r="H76" s="15">
        <v>4875</v>
      </c>
      <c r="I76" s="16">
        <v>4.5999999999999996</v>
      </c>
      <c r="J76" s="14">
        <v>4.1387499999999999</v>
      </c>
      <c r="K76" s="17">
        <v>20176.40625</v>
      </c>
      <c r="L76" s="66"/>
      <c r="M76" s="13">
        <v>103</v>
      </c>
      <c r="N76" s="13" t="s">
        <v>764</v>
      </c>
      <c r="O76" s="13" t="s">
        <v>765</v>
      </c>
      <c r="P76" s="12" t="s">
        <v>766</v>
      </c>
      <c r="Q76" s="12" t="s">
        <v>767</v>
      </c>
      <c r="R76" s="12" t="s">
        <v>504</v>
      </c>
      <c r="S76" s="12" t="s">
        <v>768</v>
      </c>
      <c r="T76" s="12" t="s">
        <v>769</v>
      </c>
      <c r="U76" s="12" t="s">
        <v>779</v>
      </c>
      <c r="V76" s="12" t="s">
        <v>780</v>
      </c>
      <c r="W76" s="18">
        <v>4.5999999999999996</v>
      </c>
      <c r="X76" s="12" t="s">
        <v>33</v>
      </c>
      <c r="Y76" s="18">
        <v>30.37</v>
      </c>
      <c r="Z76" s="19">
        <v>0.1</v>
      </c>
      <c r="AA76" s="12" t="s">
        <v>772</v>
      </c>
      <c r="AB76" s="12" t="s">
        <v>40</v>
      </c>
      <c r="AC76" s="20" t="s">
        <v>912</v>
      </c>
      <c r="AD76" s="12">
        <v>4</v>
      </c>
      <c r="AE76" s="12"/>
      <c r="AF76" s="12">
        <v>102717</v>
      </c>
      <c r="AG76" s="12">
        <v>-8.5158336170000002</v>
      </c>
    </row>
    <row r="77" spans="1:33">
      <c r="A77" s="14" t="s">
        <v>785</v>
      </c>
      <c r="B77" s="14" t="s">
        <v>33</v>
      </c>
      <c r="C77" s="64" t="s">
        <v>786</v>
      </c>
      <c r="D77" s="12" t="s">
        <v>924</v>
      </c>
      <c r="E77" s="12" t="s">
        <v>787</v>
      </c>
      <c r="F77" s="12" t="s">
        <v>788</v>
      </c>
      <c r="G77" s="12" t="s">
        <v>789</v>
      </c>
      <c r="H77" s="15">
        <v>2582062</v>
      </c>
      <c r="I77" s="16">
        <v>1.23</v>
      </c>
      <c r="J77" s="77"/>
      <c r="K77" s="78"/>
      <c r="L77" s="78"/>
      <c r="M77" s="87"/>
      <c r="N77" s="13" t="s">
        <v>553</v>
      </c>
      <c r="O77" s="13" t="s">
        <v>790</v>
      </c>
      <c r="P77" s="12" t="s">
        <v>791</v>
      </c>
      <c r="Q77" s="12" t="s">
        <v>792</v>
      </c>
      <c r="R77" s="12" t="s">
        <v>793</v>
      </c>
      <c r="S77" s="12" t="s">
        <v>794</v>
      </c>
      <c r="T77" s="12" t="s">
        <v>354</v>
      </c>
      <c r="U77" s="12" t="s">
        <v>795</v>
      </c>
      <c r="V77" s="12" t="s">
        <v>796</v>
      </c>
      <c r="W77" s="89"/>
      <c r="X77" s="88"/>
      <c r="Y77" s="89"/>
      <c r="Z77" s="19">
        <v>0.1</v>
      </c>
      <c r="AA77" s="88"/>
      <c r="AB77" s="12" t="s">
        <v>40</v>
      </c>
      <c r="AC77" s="20">
        <v>47110</v>
      </c>
      <c r="AD77" s="12">
        <v>28</v>
      </c>
      <c r="AE77" s="12"/>
      <c r="AF77" s="88"/>
      <c r="AG77" s="88"/>
    </row>
    <row r="78" spans="1:33">
      <c r="A78" s="14" t="s">
        <v>797</v>
      </c>
      <c r="B78" s="14" t="s">
        <v>33</v>
      </c>
      <c r="C78" s="64" t="s">
        <v>798</v>
      </c>
      <c r="D78" s="12" t="s">
        <v>925</v>
      </c>
      <c r="E78" s="12" t="s">
        <v>799</v>
      </c>
      <c r="F78" s="12" t="s">
        <v>800</v>
      </c>
      <c r="G78" s="12" t="s">
        <v>801</v>
      </c>
      <c r="H78" s="15">
        <v>12600</v>
      </c>
      <c r="I78" s="16">
        <v>650</v>
      </c>
      <c r="J78" s="14">
        <v>649.79999999999995</v>
      </c>
      <c r="K78" s="17">
        <v>8187480</v>
      </c>
      <c r="L78" s="17">
        <v>8187480</v>
      </c>
      <c r="M78" s="13">
        <v>40</v>
      </c>
      <c r="N78" s="13" t="s">
        <v>47</v>
      </c>
      <c r="O78" s="13" t="s">
        <v>802</v>
      </c>
      <c r="P78" s="12" t="s">
        <v>48</v>
      </c>
      <c r="Q78" s="12" t="s">
        <v>803</v>
      </c>
      <c r="R78" s="12" t="s">
        <v>49</v>
      </c>
      <c r="S78" s="12" t="s">
        <v>50</v>
      </c>
      <c r="T78" s="12" t="s">
        <v>383</v>
      </c>
      <c r="U78" s="12" t="s">
        <v>804</v>
      </c>
      <c r="V78" s="12" t="s">
        <v>805</v>
      </c>
      <c r="W78" s="18">
        <v>1083</v>
      </c>
      <c r="X78" s="12" t="s">
        <v>38</v>
      </c>
      <c r="Y78" s="18">
        <v>3574.77</v>
      </c>
      <c r="Z78" s="19">
        <v>0.1</v>
      </c>
      <c r="AA78" s="12" t="s">
        <v>806</v>
      </c>
      <c r="AB78" s="12" t="s">
        <v>40</v>
      </c>
      <c r="AC78" s="20">
        <v>49910</v>
      </c>
      <c r="AD78" s="12">
        <v>2</v>
      </c>
      <c r="AE78" s="12"/>
      <c r="AF78" s="12">
        <v>3</v>
      </c>
      <c r="AG78" s="12">
        <v>-3.0769231000000001E-2</v>
      </c>
    </row>
    <row r="79" spans="1:33">
      <c r="A79" s="14" t="s">
        <v>610</v>
      </c>
      <c r="B79" s="14" t="s">
        <v>33</v>
      </c>
      <c r="C79" s="64" t="s">
        <v>807</v>
      </c>
      <c r="D79" s="12" t="s">
        <v>926</v>
      </c>
      <c r="E79" s="12" t="s">
        <v>808</v>
      </c>
      <c r="F79" s="12" t="s">
        <v>809</v>
      </c>
      <c r="G79" s="12" t="s">
        <v>810</v>
      </c>
      <c r="H79" s="15">
        <v>2582062</v>
      </c>
      <c r="I79" s="16">
        <v>1.23</v>
      </c>
      <c r="J79" s="77"/>
      <c r="K79" s="78"/>
      <c r="L79" s="78"/>
      <c r="M79" s="87"/>
      <c r="N79" s="13" t="s">
        <v>553</v>
      </c>
      <c r="O79" s="13" t="s">
        <v>790</v>
      </c>
      <c r="P79" s="12" t="s">
        <v>791</v>
      </c>
      <c r="Q79" s="12" t="s">
        <v>792</v>
      </c>
      <c r="R79" s="12" t="s">
        <v>793</v>
      </c>
      <c r="S79" s="12" t="s">
        <v>794</v>
      </c>
      <c r="T79" s="12" t="s">
        <v>354</v>
      </c>
      <c r="U79" s="12" t="s">
        <v>811</v>
      </c>
      <c r="V79" s="12" t="s">
        <v>812</v>
      </c>
      <c r="W79" s="89"/>
      <c r="X79" s="88"/>
      <c r="Y79" s="89"/>
      <c r="Z79" s="19">
        <v>0.1</v>
      </c>
      <c r="AA79" s="88"/>
      <c r="AB79" s="12" t="s">
        <v>40</v>
      </c>
      <c r="AC79" s="20">
        <v>47110</v>
      </c>
      <c r="AD79" s="12">
        <v>28</v>
      </c>
      <c r="AE79" s="12"/>
      <c r="AF79" s="88"/>
      <c r="AG79" s="88"/>
    </row>
    <row r="80" spans="1:33">
      <c r="A80" s="14" t="s">
        <v>813</v>
      </c>
      <c r="B80" s="14" t="s">
        <v>33</v>
      </c>
      <c r="C80" s="66" t="s">
        <v>814</v>
      </c>
      <c r="D80" s="12" t="s">
        <v>815</v>
      </c>
      <c r="E80" s="12" t="s">
        <v>826</v>
      </c>
      <c r="F80" s="12" t="s">
        <v>817</v>
      </c>
      <c r="G80" s="12" t="s">
        <v>324</v>
      </c>
      <c r="H80" s="15">
        <v>50778</v>
      </c>
      <c r="I80" s="16">
        <v>8.9740000000000002</v>
      </c>
      <c r="J80" s="14">
        <v>8.9742999999999995</v>
      </c>
      <c r="K80" s="17">
        <v>455697.00540000002</v>
      </c>
      <c r="L80" s="65">
        <f>SUM(K80:K82)</f>
        <v>2044391.193</v>
      </c>
      <c r="M80" s="13">
        <v>76.91</v>
      </c>
      <c r="N80" s="13" t="s">
        <v>818</v>
      </c>
      <c r="O80" s="13" t="s">
        <v>819</v>
      </c>
      <c r="P80" s="12" t="s">
        <v>820</v>
      </c>
      <c r="Q80" s="12" t="s">
        <v>821</v>
      </c>
      <c r="R80" s="12" t="s">
        <v>822</v>
      </c>
      <c r="S80" s="12" t="s">
        <v>823</v>
      </c>
      <c r="T80" s="12" t="s">
        <v>268</v>
      </c>
      <c r="U80" s="12" t="s">
        <v>827</v>
      </c>
      <c r="V80" s="12" t="s">
        <v>828</v>
      </c>
      <c r="W80" s="18">
        <v>8.9742999999999995</v>
      </c>
      <c r="X80" s="12" t="s">
        <v>33</v>
      </c>
      <c r="Y80" s="18">
        <v>2564.7199999999998</v>
      </c>
      <c r="Z80" s="19">
        <v>0.1</v>
      </c>
      <c r="AA80" s="12" t="s">
        <v>198</v>
      </c>
      <c r="AB80" s="12" t="s">
        <v>40</v>
      </c>
      <c r="AC80" s="20">
        <v>49322</v>
      </c>
      <c r="AD80" s="12">
        <v>60</v>
      </c>
      <c r="AE80" s="12"/>
      <c r="AF80" s="12">
        <v>0</v>
      </c>
      <c r="AG80" s="12">
        <v>-2.2881136999999999E-2</v>
      </c>
    </row>
    <row r="81" spans="1:33">
      <c r="A81" s="14" t="s">
        <v>813</v>
      </c>
      <c r="B81" s="14" t="s">
        <v>41</v>
      </c>
      <c r="C81" s="66"/>
      <c r="D81" s="12" t="s">
        <v>815</v>
      </c>
      <c r="E81" s="12" t="s">
        <v>816</v>
      </c>
      <c r="F81" s="12" t="s">
        <v>817</v>
      </c>
      <c r="G81" s="12" t="s">
        <v>233</v>
      </c>
      <c r="H81" s="15">
        <v>29016</v>
      </c>
      <c r="I81" s="16">
        <v>35.914000000000001</v>
      </c>
      <c r="J81" s="14">
        <v>35.902900000000002</v>
      </c>
      <c r="K81" s="17">
        <v>1041758.5464</v>
      </c>
      <c r="L81" s="66"/>
      <c r="M81" s="13">
        <v>76.91</v>
      </c>
      <c r="N81" s="13" t="s">
        <v>818</v>
      </c>
      <c r="O81" s="13" t="s">
        <v>819</v>
      </c>
      <c r="P81" s="12" t="s">
        <v>820</v>
      </c>
      <c r="Q81" s="12" t="s">
        <v>821</v>
      </c>
      <c r="R81" s="12" t="s">
        <v>822</v>
      </c>
      <c r="S81" s="12" t="s">
        <v>823</v>
      </c>
      <c r="T81" s="12" t="s">
        <v>268</v>
      </c>
      <c r="U81" s="12" t="s">
        <v>824</v>
      </c>
      <c r="V81" s="12" t="s">
        <v>825</v>
      </c>
      <c r="W81" s="18">
        <v>35.902900000000002</v>
      </c>
      <c r="X81" s="12" t="s">
        <v>33</v>
      </c>
      <c r="Y81" s="18">
        <v>10260.52</v>
      </c>
      <c r="Z81" s="19">
        <v>0.1</v>
      </c>
      <c r="AA81" s="12" t="s">
        <v>198</v>
      </c>
      <c r="AB81" s="12" t="s">
        <v>40</v>
      </c>
      <c r="AC81" s="20">
        <v>49322</v>
      </c>
      <c r="AD81" s="12">
        <v>60</v>
      </c>
      <c r="AE81" s="12"/>
      <c r="AF81" s="12">
        <v>3091</v>
      </c>
      <c r="AG81" s="12">
        <v>-2.2881136999999999E-2</v>
      </c>
    </row>
    <row r="82" spans="1:33">
      <c r="A82" s="14" t="s">
        <v>813</v>
      </c>
      <c r="B82" s="14" t="s">
        <v>61</v>
      </c>
      <c r="C82" s="66"/>
      <c r="D82" s="12" t="s">
        <v>815</v>
      </c>
      <c r="E82" s="12" t="s">
        <v>829</v>
      </c>
      <c r="F82" s="12" t="s">
        <v>817</v>
      </c>
      <c r="G82" s="12" t="s">
        <v>243</v>
      </c>
      <c r="H82" s="15">
        <v>14508</v>
      </c>
      <c r="I82" s="16">
        <v>37.71</v>
      </c>
      <c r="J82" s="14">
        <v>37.698900000000002</v>
      </c>
      <c r="K82" s="17">
        <v>546935.64119999995</v>
      </c>
      <c r="L82" s="66"/>
      <c r="M82" s="13">
        <v>76.91</v>
      </c>
      <c r="N82" s="13" t="s">
        <v>818</v>
      </c>
      <c r="O82" s="13" t="s">
        <v>819</v>
      </c>
      <c r="P82" s="12" t="s">
        <v>820</v>
      </c>
      <c r="Q82" s="12" t="s">
        <v>821</v>
      </c>
      <c r="R82" s="12" t="s">
        <v>822</v>
      </c>
      <c r="S82" s="12" t="s">
        <v>823</v>
      </c>
      <c r="T82" s="12" t="s">
        <v>268</v>
      </c>
      <c r="U82" s="12" t="s">
        <v>830</v>
      </c>
      <c r="V82" s="12" t="s">
        <v>831</v>
      </c>
      <c r="W82" s="18">
        <v>37.698900000000002</v>
      </c>
      <c r="X82" s="12" t="s">
        <v>33</v>
      </c>
      <c r="Y82" s="18">
        <v>10773.8</v>
      </c>
      <c r="Z82" s="19">
        <v>0.1</v>
      </c>
      <c r="AA82" s="12" t="s">
        <v>198</v>
      </c>
      <c r="AB82" s="12" t="s">
        <v>40</v>
      </c>
      <c r="AC82" s="20">
        <v>49322</v>
      </c>
      <c r="AD82" s="12">
        <v>60</v>
      </c>
      <c r="AE82" s="12"/>
      <c r="AF82" s="12">
        <v>2944</v>
      </c>
      <c r="AG82" s="12">
        <v>-2.2881136999999999E-2</v>
      </c>
    </row>
    <row r="83" spans="1:33">
      <c r="A83" s="14" t="s">
        <v>832</v>
      </c>
      <c r="B83" s="14" t="s">
        <v>33</v>
      </c>
      <c r="C83" s="64" t="s">
        <v>833</v>
      </c>
      <c r="D83" s="12" t="s">
        <v>834</v>
      </c>
      <c r="E83" s="12" t="s">
        <v>835</v>
      </c>
      <c r="F83" s="12" t="s">
        <v>836</v>
      </c>
      <c r="G83" s="12" t="s">
        <v>71</v>
      </c>
      <c r="H83" s="15">
        <v>104668</v>
      </c>
      <c r="I83" s="16">
        <v>19.31485</v>
      </c>
      <c r="J83" s="14">
        <v>19.315000000000001</v>
      </c>
      <c r="K83" s="17">
        <v>2021662.42</v>
      </c>
      <c r="L83" s="17">
        <v>2021662.42</v>
      </c>
      <c r="M83" s="13">
        <v>28.84</v>
      </c>
      <c r="N83" s="13" t="s">
        <v>68</v>
      </c>
      <c r="O83" s="13" t="s">
        <v>837</v>
      </c>
      <c r="P83" s="12" t="s">
        <v>838</v>
      </c>
      <c r="Q83" s="12" t="s">
        <v>839</v>
      </c>
      <c r="R83" s="12" t="s">
        <v>840</v>
      </c>
      <c r="S83" s="12" t="s">
        <v>841</v>
      </c>
      <c r="T83" s="12" t="s">
        <v>268</v>
      </c>
      <c r="U83" s="12" t="s">
        <v>842</v>
      </c>
      <c r="V83" s="12" t="s">
        <v>843</v>
      </c>
      <c r="W83" s="18">
        <v>27.14</v>
      </c>
      <c r="X83" s="12" t="s">
        <v>38</v>
      </c>
      <c r="Y83" s="18">
        <v>1254.3</v>
      </c>
      <c r="Z83" s="19">
        <v>0.1</v>
      </c>
      <c r="AA83" s="12" t="s">
        <v>39</v>
      </c>
      <c r="AB83" s="12" t="s">
        <v>40</v>
      </c>
      <c r="AC83" s="20">
        <v>49296</v>
      </c>
      <c r="AD83" s="12">
        <v>28</v>
      </c>
      <c r="AE83" s="12"/>
      <c r="AF83" s="12">
        <v>0</v>
      </c>
      <c r="AG83" s="12">
        <v>7.7659500000000004E-4</v>
      </c>
    </row>
    <row r="84" spans="1:33">
      <c r="A84" s="14" t="s">
        <v>844</v>
      </c>
      <c r="B84" s="14" t="s">
        <v>33</v>
      </c>
      <c r="C84" s="66" t="s">
        <v>845</v>
      </c>
      <c r="D84" s="12" t="s">
        <v>927</v>
      </c>
      <c r="E84" s="12" t="s">
        <v>846</v>
      </c>
      <c r="F84" s="12" t="s">
        <v>847</v>
      </c>
      <c r="G84" s="12" t="s">
        <v>848</v>
      </c>
      <c r="H84" s="15">
        <v>1228</v>
      </c>
      <c r="I84" s="16">
        <v>2233.87</v>
      </c>
      <c r="J84" s="14">
        <v>2233.87</v>
      </c>
      <c r="K84" s="17">
        <v>2743192.36</v>
      </c>
      <c r="L84" s="65">
        <f>SUM(K84:K85)</f>
        <v>3482603.33</v>
      </c>
      <c r="M84" s="13">
        <v>30.84</v>
      </c>
      <c r="N84" s="13" t="s">
        <v>849</v>
      </c>
      <c r="O84" s="13" t="s">
        <v>837</v>
      </c>
      <c r="P84" s="12" t="s">
        <v>838</v>
      </c>
      <c r="Q84" s="12" t="s">
        <v>839</v>
      </c>
      <c r="R84" s="12" t="s">
        <v>840</v>
      </c>
      <c r="S84" s="12" t="s">
        <v>841</v>
      </c>
      <c r="T84" s="12" t="s">
        <v>850</v>
      </c>
      <c r="U84" s="12" t="s">
        <v>851</v>
      </c>
      <c r="V84" s="12" t="s">
        <v>852</v>
      </c>
      <c r="W84" s="18">
        <v>3230</v>
      </c>
      <c r="X84" s="12" t="s">
        <v>38</v>
      </c>
      <c r="Y84" s="18">
        <v>5330.79</v>
      </c>
      <c r="Z84" s="19">
        <v>0.1</v>
      </c>
      <c r="AA84" s="12" t="s">
        <v>39</v>
      </c>
      <c r="AB84" s="12" t="s">
        <v>40</v>
      </c>
      <c r="AC84" s="20">
        <v>49064</v>
      </c>
      <c r="AD84" s="12">
        <v>1</v>
      </c>
      <c r="AE84" s="12" t="s">
        <v>185</v>
      </c>
      <c r="AF84" s="12">
        <v>0</v>
      </c>
      <c r="AG84" s="12">
        <v>0</v>
      </c>
    </row>
    <row r="85" spans="1:33">
      <c r="A85" s="14" t="s">
        <v>844</v>
      </c>
      <c r="B85" s="14" t="s">
        <v>41</v>
      </c>
      <c r="C85" s="66"/>
      <c r="D85" s="12" t="s">
        <v>927</v>
      </c>
      <c r="E85" s="12" t="s">
        <v>853</v>
      </c>
      <c r="F85" s="12" t="s">
        <v>847</v>
      </c>
      <c r="G85" s="12" t="s">
        <v>848</v>
      </c>
      <c r="H85" s="15">
        <v>331</v>
      </c>
      <c r="I85" s="16">
        <v>2233.87</v>
      </c>
      <c r="J85" s="14">
        <v>2233.87</v>
      </c>
      <c r="K85" s="17">
        <v>739410.97</v>
      </c>
      <c r="L85" s="66"/>
      <c r="M85" s="13">
        <v>30.84</v>
      </c>
      <c r="N85" s="13" t="s">
        <v>854</v>
      </c>
      <c r="O85" s="13" t="s">
        <v>837</v>
      </c>
      <c r="P85" s="12" t="s">
        <v>838</v>
      </c>
      <c r="Q85" s="12" t="s">
        <v>839</v>
      </c>
      <c r="R85" s="12" t="s">
        <v>840</v>
      </c>
      <c r="S85" s="12" t="s">
        <v>841</v>
      </c>
      <c r="T85" s="12" t="s">
        <v>367</v>
      </c>
      <c r="U85" s="12" t="s">
        <v>855</v>
      </c>
      <c r="V85" s="12" t="s">
        <v>856</v>
      </c>
      <c r="W85" s="18">
        <v>3230</v>
      </c>
      <c r="X85" s="12" t="s">
        <v>38</v>
      </c>
      <c r="Y85" s="18">
        <v>5330.79</v>
      </c>
      <c r="Z85" s="19">
        <v>0.1</v>
      </c>
      <c r="AA85" s="12" t="s">
        <v>39</v>
      </c>
      <c r="AB85" s="12" t="s">
        <v>40</v>
      </c>
      <c r="AC85" s="20">
        <v>49064</v>
      </c>
      <c r="AD85" s="12">
        <v>1</v>
      </c>
      <c r="AE85" s="12" t="s">
        <v>185</v>
      </c>
      <c r="AF85" s="12">
        <v>0</v>
      </c>
      <c r="AG85" s="12">
        <v>0</v>
      </c>
    </row>
    <row r="86" spans="1:33">
      <c r="A86" s="14" t="s">
        <v>857</v>
      </c>
      <c r="B86" s="14" t="s">
        <v>33</v>
      </c>
      <c r="C86" s="64" t="s">
        <v>858</v>
      </c>
      <c r="D86" s="12" t="s">
        <v>928</v>
      </c>
      <c r="E86" s="12" t="s">
        <v>859</v>
      </c>
      <c r="F86" s="12" t="s">
        <v>95</v>
      </c>
      <c r="G86" s="12" t="s">
        <v>860</v>
      </c>
      <c r="H86" s="15">
        <v>12519</v>
      </c>
      <c r="I86" s="16">
        <v>627</v>
      </c>
      <c r="J86" s="14">
        <v>627</v>
      </c>
      <c r="K86" s="17">
        <v>7849413</v>
      </c>
      <c r="L86" s="17">
        <v>7849413</v>
      </c>
      <c r="M86" s="13">
        <v>0</v>
      </c>
      <c r="N86" s="13" t="s">
        <v>54</v>
      </c>
      <c r="O86" s="13" t="s">
        <v>861</v>
      </c>
      <c r="P86" s="12" t="s">
        <v>862</v>
      </c>
      <c r="Q86" s="12" t="s">
        <v>863</v>
      </c>
      <c r="R86" s="12" t="s">
        <v>864</v>
      </c>
      <c r="S86" s="12" t="s">
        <v>865</v>
      </c>
      <c r="T86" s="12" t="s">
        <v>405</v>
      </c>
      <c r="U86" s="12" t="s">
        <v>859</v>
      </c>
      <c r="V86" s="12" t="s">
        <v>96</v>
      </c>
      <c r="W86" s="18">
        <v>627</v>
      </c>
      <c r="X86" s="12" t="s">
        <v>33</v>
      </c>
      <c r="Y86" s="18">
        <v>1724.66</v>
      </c>
      <c r="Z86" s="19">
        <v>0.1</v>
      </c>
      <c r="AA86" s="12" t="s">
        <v>866</v>
      </c>
      <c r="AB86" s="12" t="s">
        <v>40</v>
      </c>
      <c r="AC86" s="20">
        <v>49477</v>
      </c>
      <c r="AD86" s="12">
        <v>1</v>
      </c>
      <c r="AE86" s="12" t="s">
        <v>427</v>
      </c>
      <c r="AF86" s="12">
        <v>0</v>
      </c>
      <c r="AG86" s="12">
        <v>0</v>
      </c>
    </row>
    <row r="87" spans="1:33">
      <c r="A87" s="14" t="s">
        <v>867</v>
      </c>
      <c r="B87" s="14" t="s">
        <v>33</v>
      </c>
      <c r="C87" s="64" t="s">
        <v>868</v>
      </c>
      <c r="D87" s="12" t="s">
        <v>929</v>
      </c>
      <c r="E87" s="12" t="s">
        <v>869</v>
      </c>
      <c r="F87" s="12" t="s">
        <v>99</v>
      </c>
      <c r="G87" s="12" t="s">
        <v>870</v>
      </c>
      <c r="H87" s="15">
        <v>166920</v>
      </c>
      <c r="I87" s="16">
        <v>0.5</v>
      </c>
      <c r="J87" s="14">
        <v>0.61</v>
      </c>
      <c r="K87" s="17">
        <v>101821.2</v>
      </c>
      <c r="L87" s="17">
        <v>101821.2</v>
      </c>
      <c r="M87" s="13">
        <v>33.35</v>
      </c>
      <c r="N87" s="13" t="s">
        <v>98</v>
      </c>
      <c r="O87" s="13" t="s">
        <v>871</v>
      </c>
      <c r="P87" s="12" t="s">
        <v>872</v>
      </c>
      <c r="Q87" s="12" t="s">
        <v>873</v>
      </c>
      <c r="R87" s="12" t="s">
        <v>874</v>
      </c>
      <c r="S87" s="12" t="s">
        <v>875</v>
      </c>
      <c r="T87" s="12" t="s">
        <v>181</v>
      </c>
      <c r="U87" s="12" t="s">
        <v>869</v>
      </c>
      <c r="V87" s="12" t="s">
        <v>876</v>
      </c>
      <c r="W87" s="18">
        <v>0.61</v>
      </c>
      <c r="X87" s="12" t="s">
        <v>33</v>
      </c>
      <c r="Y87" s="18">
        <v>43</v>
      </c>
      <c r="Z87" s="19">
        <v>0.1</v>
      </c>
      <c r="AA87" s="12" t="s">
        <v>39</v>
      </c>
      <c r="AB87" s="12" t="s">
        <v>75</v>
      </c>
      <c r="AC87" s="20">
        <v>38370</v>
      </c>
      <c r="AD87" s="12">
        <v>4</v>
      </c>
      <c r="AE87" s="12"/>
      <c r="AF87" s="12">
        <v>0</v>
      </c>
      <c r="AG87" s="12">
        <v>22</v>
      </c>
    </row>
    <row r="88" spans="1:33">
      <c r="A88" s="14" t="s">
        <v>877</v>
      </c>
      <c r="B88" s="14" t="s">
        <v>33</v>
      </c>
      <c r="C88" s="64" t="s">
        <v>878</v>
      </c>
      <c r="D88" s="12" t="s">
        <v>930</v>
      </c>
      <c r="E88" s="12" t="s">
        <v>879</v>
      </c>
      <c r="F88" s="12" t="s">
        <v>164</v>
      </c>
      <c r="G88" s="12" t="s">
        <v>880</v>
      </c>
      <c r="H88" s="15">
        <v>432958</v>
      </c>
      <c r="I88" s="16">
        <v>0.5</v>
      </c>
      <c r="J88" s="14">
        <v>1.1000000000000001</v>
      </c>
      <c r="K88" s="17">
        <v>476253.8</v>
      </c>
      <c r="L88" s="17">
        <v>476253.8</v>
      </c>
      <c r="M88" s="13">
        <v>50</v>
      </c>
      <c r="N88" s="13" t="s">
        <v>134</v>
      </c>
      <c r="O88" s="13" t="s">
        <v>881</v>
      </c>
      <c r="P88" s="12" t="s">
        <v>882</v>
      </c>
      <c r="Q88" s="12" t="s">
        <v>883</v>
      </c>
      <c r="R88" s="12" t="s">
        <v>884</v>
      </c>
      <c r="S88" s="12" t="s">
        <v>885</v>
      </c>
      <c r="T88" s="12" t="s">
        <v>181</v>
      </c>
      <c r="U88" s="12" t="s">
        <v>886</v>
      </c>
      <c r="V88" s="12" t="s">
        <v>887</v>
      </c>
      <c r="W88" s="18">
        <v>5.5</v>
      </c>
      <c r="X88" s="12" t="s">
        <v>61</v>
      </c>
      <c r="Y88" s="18">
        <v>12.1</v>
      </c>
      <c r="Z88" s="19">
        <v>0.1</v>
      </c>
      <c r="AA88" s="12" t="s">
        <v>610</v>
      </c>
      <c r="AB88" s="12" t="s">
        <v>40</v>
      </c>
      <c r="AC88" s="20">
        <v>401768</v>
      </c>
      <c r="AD88" s="12">
        <v>5</v>
      </c>
      <c r="AE88" s="12"/>
      <c r="AF88" s="12">
        <v>0</v>
      </c>
      <c r="AG88" s="12">
        <v>120</v>
      </c>
    </row>
    <row r="89" spans="1:33">
      <c r="A89" s="14" t="s">
        <v>888</v>
      </c>
      <c r="B89" s="14" t="s">
        <v>33</v>
      </c>
      <c r="C89" s="91" t="s">
        <v>889</v>
      </c>
      <c r="D89" s="12" t="s">
        <v>931</v>
      </c>
      <c r="E89" s="12" t="s">
        <v>894</v>
      </c>
      <c r="F89" s="12" t="s">
        <v>891</v>
      </c>
      <c r="G89" s="12" t="s">
        <v>895</v>
      </c>
      <c r="H89" s="15">
        <v>4446</v>
      </c>
      <c r="I89" s="16">
        <v>186.55</v>
      </c>
      <c r="J89" s="77"/>
      <c r="K89" s="78"/>
      <c r="L89" s="85"/>
      <c r="M89" s="87"/>
      <c r="N89" s="13" t="s">
        <v>127</v>
      </c>
      <c r="O89" s="13" t="s">
        <v>657</v>
      </c>
      <c r="P89" s="12" t="s">
        <v>658</v>
      </c>
      <c r="Q89" s="12" t="s">
        <v>659</v>
      </c>
      <c r="R89" s="12" t="s">
        <v>660</v>
      </c>
      <c r="S89" s="12" t="s">
        <v>661</v>
      </c>
      <c r="T89" s="12" t="s">
        <v>268</v>
      </c>
      <c r="U89" s="12" t="s">
        <v>896</v>
      </c>
      <c r="V89" s="12" t="s">
        <v>897</v>
      </c>
      <c r="W89" s="89"/>
      <c r="X89" s="88"/>
      <c r="Y89" s="89"/>
      <c r="Z89" s="19">
        <v>0.1</v>
      </c>
      <c r="AA89" s="88"/>
      <c r="AB89" s="12" t="s">
        <v>40</v>
      </c>
      <c r="AC89" s="20">
        <v>48746</v>
      </c>
      <c r="AD89" s="12">
        <v>30</v>
      </c>
      <c r="AE89" s="12"/>
      <c r="AF89" s="88"/>
      <c r="AG89" s="88"/>
    </row>
    <row r="90" spans="1:33">
      <c r="A90" s="14" t="s">
        <v>888</v>
      </c>
      <c r="B90" s="14" t="s">
        <v>41</v>
      </c>
      <c r="C90" s="70"/>
      <c r="D90" s="12" t="s">
        <v>931</v>
      </c>
      <c r="E90" s="12" t="s">
        <v>890</v>
      </c>
      <c r="F90" s="12" t="s">
        <v>891</v>
      </c>
      <c r="G90" s="12" t="s">
        <v>214</v>
      </c>
      <c r="H90" s="15">
        <v>4212</v>
      </c>
      <c r="I90" s="16">
        <v>93.28</v>
      </c>
      <c r="J90" s="77"/>
      <c r="K90" s="78"/>
      <c r="L90" s="86"/>
      <c r="M90" s="87"/>
      <c r="N90" s="13" t="s">
        <v>127</v>
      </c>
      <c r="O90" s="13" t="s">
        <v>657</v>
      </c>
      <c r="P90" s="12" t="s">
        <v>658</v>
      </c>
      <c r="Q90" s="12" t="s">
        <v>659</v>
      </c>
      <c r="R90" s="12" t="s">
        <v>660</v>
      </c>
      <c r="S90" s="12" t="s">
        <v>661</v>
      </c>
      <c r="T90" s="12" t="s">
        <v>268</v>
      </c>
      <c r="U90" s="12" t="s">
        <v>892</v>
      </c>
      <c r="V90" s="12" t="s">
        <v>893</v>
      </c>
      <c r="W90" s="89"/>
      <c r="X90" s="88"/>
      <c r="Y90" s="89"/>
      <c r="Z90" s="19">
        <v>0.1</v>
      </c>
      <c r="AA90" s="88"/>
      <c r="AB90" s="12" t="s">
        <v>40</v>
      </c>
      <c r="AC90" s="20">
        <v>48746</v>
      </c>
      <c r="AD90" s="12">
        <v>60</v>
      </c>
      <c r="AE90" s="12"/>
      <c r="AF90" s="88"/>
      <c r="AG90" s="88"/>
    </row>
    <row r="91" spans="1:33">
      <c r="A91" s="14" t="s">
        <v>898</v>
      </c>
      <c r="B91" s="14" t="s">
        <v>33</v>
      </c>
      <c r="C91" s="66" t="s">
        <v>899</v>
      </c>
      <c r="D91" s="12" t="s">
        <v>932</v>
      </c>
      <c r="E91" s="12" t="s">
        <v>910</v>
      </c>
      <c r="F91" s="12" t="s">
        <v>901</v>
      </c>
      <c r="G91" s="12" t="s">
        <v>907</v>
      </c>
      <c r="H91" s="15">
        <v>166424</v>
      </c>
      <c r="I91" s="16">
        <v>17.25</v>
      </c>
      <c r="J91" s="77"/>
      <c r="K91" s="78"/>
      <c r="L91" s="84"/>
      <c r="M91" s="87"/>
      <c r="N91" s="13" t="s">
        <v>903</v>
      </c>
      <c r="O91" s="13" t="s">
        <v>657</v>
      </c>
      <c r="P91" s="12" t="s">
        <v>658</v>
      </c>
      <c r="Q91" s="12" t="s">
        <v>659</v>
      </c>
      <c r="R91" s="12" t="s">
        <v>660</v>
      </c>
      <c r="S91" s="12" t="s">
        <v>661</v>
      </c>
      <c r="T91" s="12" t="s">
        <v>268</v>
      </c>
      <c r="U91" s="12" t="s">
        <v>911</v>
      </c>
      <c r="V91" s="12" t="s">
        <v>909</v>
      </c>
      <c r="W91" s="89"/>
      <c r="X91" s="88"/>
      <c r="Y91" s="89"/>
      <c r="Z91" s="19">
        <v>0.1</v>
      </c>
      <c r="AA91" s="88"/>
      <c r="AB91" s="12" t="s">
        <v>40</v>
      </c>
      <c r="AC91" s="20">
        <v>45658</v>
      </c>
      <c r="AD91" s="12">
        <v>28</v>
      </c>
      <c r="AE91" s="12"/>
      <c r="AF91" s="88"/>
      <c r="AG91" s="88"/>
    </row>
    <row r="92" spans="1:33">
      <c r="A92" s="14" t="s">
        <v>898</v>
      </c>
      <c r="B92" s="14" t="s">
        <v>41</v>
      </c>
      <c r="C92" s="66"/>
      <c r="D92" s="12" t="s">
        <v>932</v>
      </c>
      <c r="E92" s="12" t="s">
        <v>906</v>
      </c>
      <c r="F92" s="12" t="s">
        <v>901</v>
      </c>
      <c r="G92" s="12" t="s">
        <v>907</v>
      </c>
      <c r="H92" s="15">
        <v>3194</v>
      </c>
      <c r="I92" s="16">
        <v>17.25</v>
      </c>
      <c r="J92" s="77"/>
      <c r="K92" s="78"/>
      <c r="L92" s="83"/>
      <c r="M92" s="87"/>
      <c r="N92" s="13" t="s">
        <v>903</v>
      </c>
      <c r="O92" s="13" t="s">
        <v>657</v>
      </c>
      <c r="P92" s="12" t="s">
        <v>658</v>
      </c>
      <c r="Q92" s="12" t="s">
        <v>659</v>
      </c>
      <c r="R92" s="12" t="s">
        <v>660</v>
      </c>
      <c r="S92" s="12" t="s">
        <v>661</v>
      </c>
      <c r="T92" s="12" t="s">
        <v>268</v>
      </c>
      <c r="U92" s="12" t="s">
        <v>908</v>
      </c>
      <c r="V92" s="12" t="s">
        <v>909</v>
      </c>
      <c r="W92" s="89"/>
      <c r="X92" s="88"/>
      <c r="Y92" s="89"/>
      <c r="Z92" s="19">
        <v>0.1</v>
      </c>
      <c r="AA92" s="88"/>
      <c r="AB92" s="12" t="s">
        <v>40</v>
      </c>
      <c r="AC92" s="20">
        <v>45658</v>
      </c>
      <c r="AD92" s="12">
        <v>91</v>
      </c>
      <c r="AE92" s="12"/>
      <c r="AF92" s="88"/>
      <c r="AG92" s="88"/>
    </row>
    <row r="93" spans="1:33">
      <c r="A93" s="14" t="s">
        <v>898</v>
      </c>
      <c r="B93" s="14" t="s">
        <v>61</v>
      </c>
      <c r="C93" s="66"/>
      <c r="D93" s="12" t="s">
        <v>932</v>
      </c>
      <c r="E93" s="12" t="s">
        <v>900</v>
      </c>
      <c r="F93" s="12" t="s">
        <v>901</v>
      </c>
      <c r="G93" s="12" t="s">
        <v>902</v>
      </c>
      <c r="H93" s="15">
        <v>9828</v>
      </c>
      <c r="I93" s="16">
        <v>17.25</v>
      </c>
      <c r="J93" s="77"/>
      <c r="K93" s="78"/>
      <c r="L93" s="83"/>
      <c r="M93" s="87"/>
      <c r="N93" s="13" t="s">
        <v>903</v>
      </c>
      <c r="O93" s="13" t="s">
        <v>657</v>
      </c>
      <c r="P93" s="12" t="s">
        <v>658</v>
      </c>
      <c r="Q93" s="12" t="s">
        <v>659</v>
      </c>
      <c r="R93" s="12" t="s">
        <v>660</v>
      </c>
      <c r="S93" s="12" t="s">
        <v>661</v>
      </c>
      <c r="T93" s="12" t="s">
        <v>268</v>
      </c>
      <c r="U93" s="12" t="s">
        <v>904</v>
      </c>
      <c r="V93" s="12" t="s">
        <v>905</v>
      </c>
      <c r="W93" s="89"/>
      <c r="X93" s="88"/>
      <c r="Y93" s="89"/>
      <c r="Z93" s="19">
        <v>0.1</v>
      </c>
      <c r="AA93" s="88"/>
      <c r="AB93" s="12" t="s">
        <v>40</v>
      </c>
      <c r="AC93" s="20">
        <v>45658</v>
      </c>
      <c r="AD93" s="12">
        <v>28</v>
      </c>
      <c r="AE93" s="12"/>
      <c r="AF93" s="88"/>
      <c r="AG93" s="88"/>
    </row>
    <row r="94" spans="1:33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1"/>
      <c r="M94" s="61"/>
      <c r="N94" s="61"/>
      <c r="O94" s="61"/>
      <c r="P94" s="60"/>
      <c r="Q94" s="60"/>
      <c r="R94" s="60"/>
      <c r="S94" s="60"/>
      <c r="T94" s="60"/>
      <c r="U94" s="62"/>
      <c r="V94" s="60"/>
      <c r="W94" s="60"/>
      <c r="X94" s="60"/>
      <c r="Y94" s="60"/>
      <c r="Z94" s="60"/>
      <c r="AA94" s="63"/>
      <c r="AB94" s="60"/>
      <c r="AC94" s="62"/>
      <c r="AD94" s="60"/>
      <c r="AE94" s="60"/>
      <c r="AF94" s="60"/>
      <c r="AG94" s="60"/>
    </row>
    <row r="95" spans="1:33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1"/>
      <c r="M95" s="61"/>
      <c r="N95" s="61"/>
      <c r="O95" s="61"/>
      <c r="P95" s="60"/>
      <c r="Q95" s="60"/>
      <c r="R95" s="60"/>
      <c r="S95" s="60"/>
      <c r="T95" s="60"/>
      <c r="U95" s="62"/>
      <c r="V95" s="60"/>
      <c r="W95" s="60"/>
      <c r="X95" s="60"/>
      <c r="Y95" s="60"/>
      <c r="Z95" s="60"/>
      <c r="AA95" s="63"/>
      <c r="AB95" s="60"/>
      <c r="AC95" s="62"/>
      <c r="AD95" s="60"/>
      <c r="AE95" s="60"/>
      <c r="AF95" s="60"/>
      <c r="AG95" s="60"/>
    </row>
  </sheetData>
  <mergeCells count="45">
    <mergeCell ref="C52:C53"/>
    <mergeCell ref="C54:C55"/>
    <mergeCell ref="A1:AG1"/>
    <mergeCell ref="C20:C22"/>
    <mergeCell ref="C30:C33"/>
    <mergeCell ref="C34:C36"/>
    <mergeCell ref="C38:C39"/>
    <mergeCell ref="C47:C49"/>
    <mergeCell ref="C5:C6"/>
    <mergeCell ref="C10:C11"/>
    <mergeCell ref="C12:C14"/>
    <mergeCell ref="C18:C19"/>
    <mergeCell ref="C8:C9"/>
    <mergeCell ref="C15:C16"/>
    <mergeCell ref="L15:L16"/>
    <mergeCell ref="L8:L9"/>
    <mergeCell ref="C58:C59"/>
    <mergeCell ref="C61:C64"/>
    <mergeCell ref="C65:C67"/>
    <mergeCell ref="C69:C70"/>
    <mergeCell ref="C73:C76"/>
    <mergeCell ref="C80:C82"/>
    <mergeCell ref="C84:C85"/>
    <mergeCell ref="C89:C90"/>
    <mergeCell ref="C91:C93"/>
    <mergeCell ref="L5:L6"/>
    <mergeCell ref="L10:L11"/>
    <mergeCell ref="L12:L14"/>
    <mergeCell ref="L18:L19"/>
    <mergeCell ref="L20:L22"/>
    <mergeCell ref="L30:L33"/>
    <mergeCell ref="L34:L36"/>
    <mergeCell ref="L38:L39"/>
    <mergeCell ref="L47:L49"/>
    <mergeCell ref="L52:L53"/>
    <mergeCell ref="L54:L55"/>
    <mergeCell ref="L80:L82"/>
    <mergeCell ref="L84:L85"/>
    <mergeCell ref="L89:L90"/>
    <mergeCell ref="L91:L93"/>
    <mergeCell ref="L58:L59"/>
    <mergeCell ref="L61:L64"/>
    <mergeCell ref="L65:L67"/>
    <mergeCell ref="L69:L70"/>
    <mergeCell ref="L73:L76"/>
  </mergeCells>
  <pageMargins left="0" right="0" top="0.39409448818897608" bottom="0.39409448818897608" header="0" footer="0"/>
  <pageSetup paperSize="9" fitToWidth="0" fitToHeight="0" orientation="portrait" r:id="rId1"/>
  <headerFooter>
    <oddHeader>&amp;C&amp;A</oddHeader>
    <oddFooter>&amp;CPagina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30"/>
  <sheetViews>
    <sheetView zoomScale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N30" sqref="N30"/>
    </sheetView>
  </sheetViews>
  <sheetFormatPr defaultRowHeight="14.25"/>
  <cols>
    <col min="1" max="1" width="10.75" style="9" customWidth="1"/>
    <col min="2" max="2" width="8.75" style="9"/>
    <col min="3" max="3" width="17.25" style="9" customWidth="1"/>
    <col min="4" max="4" width="37.125" style="9" customWidth="1"/>
    <col min="5" max="5" width="24" style="9" customWidth="1"/>
    <col min="6" max="6" width="15.625" style="9" customWidth="1"/>
    <col min="7" max="7" width="24.5" style="9" customWidth="1"/>
    <col min="8" max="8" width="21.625" style="9" customWidth="1"/>
    <col min="9" max="9" width="8.75" style="9"/>
    <col min="10" max="10" width="17.125" style="9" customWidth="1"/>
    <col min="11" max="11" width="10.75" style="9" customWidth="1"/>
    <col min="12" max="12" width="15.875" style="9" customWidth="1"/>
    <col min="13" max="13" width="8.75" style="9"/>
    <col min="14" max="14" width="21.875" style="9" customWidth="1"/>
    <col min="15" max="15" width="8.75" style="9"/>
    <col min="16" max="16" width="10.875" style="9" bestFit="1" customWidth="1"/>
    <col min="17" max="256" width="8.75" style="9"/>
    <col min="257" max="257" width="10.75" style="9" customWidth="1"/>
    <col min="258" max="258" width="8.75" style="9"/>
    <col min="259" max="259" width="12.75" style="9" customWidth="1"/>
    <col min="260" max="260" width="24.125" style="9" customWidth="1"/>
    <col min="261" max="261" width="17.5" style="9" customWidth="1"/>
    <col min="262" max="262" width="8.75" style="9"/>
    <col min="263" max="263" width="22.5" style="9" customWidth="1"/>
    <col min="264" max="264" width="21.625" style="9" customWidth="1"/>
    <col min="265" max="269" width="8.75" style="9"/>
    <col min="270" max="270" width="21.875" style="9" customWidth="1"/>
    <col min="271" max="512" width="8.75" style="9"/>
    <col min="513" max="513" width="10.75" style="9" customWidth="1"/>
    <col min="514" max="514" width="8.75" style="9"/>
    <col min="515" max="515" width="12.75" style="9" customWidth="1"/>
    <col min="516" max="516" width="24.125" style="9" customWidth="1"/>
    <col min="517" max="517" width="17.5" style="9" customWidth="1"/>
    <col min="518" max="518" width="8.75" style="9"/>
    <col min="519" max="519" width="22.5" style="9" customWidth="1"/>
    <col min="520" max="520" width="21.625" style="9" customWidth="1"/>
    <col min="521" max="525" width="8.75" style="9"/>
    <col min="526" max="526" width="21.875" style="9" customWidth="1"/>
    <col min="527" max="768" width="8.75" style="9"/>
    <col min="769" max="769" width="10.75" style="9" customWidth="1"/>
    <col min="770" max="770" width="8.75" style="9"/>
    <col min="771" max="771" width="12.75" style="9" customWidth="1"/>
    <col min="772" max="772" width="24.125" style="9" customWidth="1"/>
    <col min="773" max="773" width="17.5" style="9" customWidth="1"/>
    <col min="774" max="774" width="8.75" style="9"/>
    <col min="775" max="775" width="22.5" style="9" customWidth="1"/>
    <col min="776" max="776" width="21.625" style="9" customWidth="1"/>
    <col min="777" max="781" width="8.75" style="9"/>
    <col min="782" max="782" width="21.875" style="9" customWidth="1"/>
    <col min="783" max="1024" width="8.75" style="9"/>
    <col min="1025" max="1025" width="10.75" style="9" customWidth="1"/>
    <col min="1026" max="1026" width="8.75" style="9"/>
    <col min="1027" max="1027" width="12.75" style="9" customWidth="1"/>
    <col min="1028" max="1028" width="24.125" style="9" customWidth="1"/>
    <col min="1029" max="1029" width="17.5" style="9" customWidth="1"/>
    <col min="1030" max="1030" width="8.75" style="9"/>
    <col min="1031" max="1031" width="22.5" style="9" customWidth="1"/>
    <col min="1032" max="1032" width="21.625" style="9" customWidth="1"/>
    <col min="1033" max="1037" width="8.75" style="9"/>
    <col min="1038" max="1038" width="21.875" style="9" customWidth="1"/>
    <col min="1039" max="1280" width="8.75" style="9"/>
    <col min="1281" max="1281" width="10.75" style="9" customWidth="1"/>
    <col min="1282" max="1282" width="8.75" style="9"/>
    <col min="1283" max="1283" width="12.75" style="9" customWidth="1"/>
    <col min="1284" max="1284" width="24.125" style="9" customWidth="1"/>
    <col min="1285" max="1285" width="17.5" style="9" customWidth="1"/>
    <col min="1286" max="1286" width="8.75" style="9"/>
    <col min="1287" max="1287" width="22.5" style="9" customWidth="1"/>
    <col min="1288" max="1288" width="21.625" style="9" customWidth="1"/>
    <col min="1289" max="1293" width="8.75" style="9"/>
    <col min="1294" max="1294" width="21.875" style="9" customWidth="1"/>
    <col min="1295" max="1536" width="8.75" style="9"/>
    <col min="1537" max="1537" width="10.75" style="9" customWidth="1"/>
    <col min="1538" max="1538" width="8.75" style="9"/>
    <col min="1539" max="1539" width="12.75" style="9" customWidth="1"/>
    <col min="1540" max="1540" width="24.125" style="9" customWidth="1"/>
    <col min="1541" max="1541" width="17.5" style="9" customWidth="1"/>
    <col min="1542" max="1542" width="8.75" style="9"/>
    <col min="1543" max="1543" width="22.5" style="9" customWidth="1"/>
    <col min="1544" max="1544" width="21.625" style="9" customWidth="1"/>
    <col min="1545" max="1549" width="8.75" style="9"/>
    <col min="1550" max="1550" width="21.875" style="9" customWidth="1"/>
    <col min="1551" max="1792" width="8.75" style="9"/>
    <col min="1793" max="1793" width="10.75" style="9" customWidth="1"/>
    <col min="1794" max="1794" width="8.75" style="9"/>
    <col min="1795" max="1795" width="12.75" style="9" customWidth="1"/>
    <col min="1796" max="1796" width="24.125" style="9" customWidth="1"/>
    <col min="1797" max="1797" width="17.5" style="9" customWidth="1"/>
    <col min="1798" max="1798" width="8.75" style="9"/>
    <col min="1799" max="1799" width="22.5" style="9" customWidth="1"/>
    <col min="1800" max="1800" width="21.625" style="9" customWidth="1"/>
    <col min="1801" max="1805" width="8.75" style="9"/>
    <col min="1806" max="1806" width="21.875" style="9" customWidth="1"/>
    <col min="1807" max="2048" width="8.75" style="9"/>
    <col min="2049" max="2049" width="10.75" style="9" customWidth="1"/>
    <col min="2050" max="2050" width="8.75" style="9"/>
    <col min="2051" max="2051" width="12.75" style="9" customWidth="1"/>
    <col min="2052" max="2052" width="24.125" style="9" customWidth="1"/>
    <col min="2053" max="2053" width="17.5" style="9" customWidth="1"/>
    <col min="2054" max="2054" width="8.75" style="9"/>
    <col min="2055" max="2055" width="22.5" style="9" customWidth="1"/>
    <col min="2056" max="2056" width="21.625" style="9" customWidth="1"/>
    <col min="2057" max="2061" width="8.75" style="9"/>
    <col min="2062" max="2062" width="21.875" style="9" customWidth="1"/>
    <col min="2063" max="2304" width="8.75" style="9"/>
    <col min="2305" max="2305" width="10.75" style="9" customWidth="1"/>
    <col min="2306" max="2306" width="8.75" style="9"/>
    <col min="2307" max="2307" width="12.75" style="9" customWidth="1"/>
    <col min="2308" max="2308" width="24.125" style="9" customWidth="1"/>
    <col min="2309" max="2309" width="17.5" style="9" customWidth="1"/>
    <col min="2310" max="2310" width="8.75" style="9"/>
    <col min="2311" max="2311" width="22.5" style="9" customWidth="1"/>
    <col min="2312" max="2312" width="21.625" style="9" customWidth="1"/>
    <col min="2313" max="2317" width="8.75" style="9"/>
    <col min="2318" max="2318" width="21.875" style="9" customWidth="1"/>
    <col min="2319" max="2560" width="8.75" style="9"/>
    <col min="2561" max="2561" width="10.75" style="9" customWidth="1"/>
    <col min="2562" max="2562" width="8.75" style="9"/>
    <col min="2563" max="2563" width="12.75" style="9" customWidth="1"/>
    <col min="2564" max="2564" width="24.125" style="9" customWidth="1"/>
    <col min="2565" max="2565" width="17.5" style="9" customWidth="1"/>
    <col min="2566" max="2566" width="8.75" style="9"/>
    <col min="2567" max="2567" width="22.5" style="9" customWidth="1"/>
    <col min="2568" max="2568" width="21.625" style="9" customWidth="1"/>
    <col min="2569" max="2573" width="8.75" style="9"/>
    <col min="2574" max="2574" width="21.875" style="9" customWidth="1"/>
    <col min="2575" max="2816" width="8.75" style="9"/>
    <col min="2817" max="2817" width="10.75" style="9" customWidth="1"/>
    <col min="2818" max="2818" width="8.75" style="9"/>
    <col min="2819" max="2819" width="12.75" style="9" customWidth="1"/>
    <col min="2820" max="2820" width="24.125" style="9" customWidth="1"/>
    <col min="2821" max="2821" width="17.5" style="9" customWidth="1"/>
    <col min="2822" max="2822" width="8.75" style="9"/>
    <col min="2823" max="2823" width="22.5" style="9" customWidth="1"/>
    <col min="2824" max="2824" width="21.625" style="9" customWidth="1"/>
    <col min="2825" max="2829" width="8.75" style="9"/>
    <col min="2830" max="2830" width="21.875" style="9" customWidth="1"/>
    <col min="2831" max="3072" width="8.75" style="9"/>
    <col min="3073" max="3073" width="10.75" style="9" customWidth="1"/>
    <col min="3074" max="3074" width="8.75" style="9"/>
    <col min="3075" max="3075" width="12.75" style="9" customWidth="1"/>
    <col min="3076" max="3076" width="24.125" style="9" customWidth="1"/>
    <col min="3077" max="3077" width="17.5" style="9" customWidth="1"/>
    <col min="3078" max="3078" width="8.75" style="9"/>
    <col min="3079" max="3079" width="22.5" style="9" customWidth="1"/>
    <col min="3080" max="3080" width="21.625" style="9" customWidth="1"/>
    <col min="3081" max="3085" width="8.75" style="9"/>
    <col min="3086" max="3086" width="21.875" style="9" customWidth="1"/>
    <col min="3087" max="3328" width="8.75" style="9"/>
    <col min="3329" max="3329" width="10.75" style="9" customWidth="1"/>
    <col min="3330" max="3330" width="8.75" style="9"/>
    <col min="3331" max="3331" width="12.75" style="9" customWidth="1"/>
    <col min="3332" max="3332" width="24.125" style="9" customWidth="1"/>
    <col min="3333" max="3333" width="17.5" style="9" customWidth="1"/>
    <col min="3334" max="3334" width="8.75" style="9"/>
    <col min="3335" max="3335" width="22.5" style="9" customWidth="1"/>
    <col min="3336" max="3336" width="21.625" style="9" customWidth="1"/>
    <col min="3337" max="3341" width="8.75" style="9"/>
    <col min="3342" max="3342" width="21.875" style="9" customWidth="1"/>
    <col min="3343" max="3584" width="8.75" style="9"/>
    <col min="3585" max="3585" width="10.75" style="9" customWidth="1"/>
    <col min="3586" max="3586" width="8.75" style="9"/>
    <col min="3587" max="3587" width="12.75" style="9" customWidth="1"/>
    <col min="3588" max="3588" width="24.125" style="9" customWidth="1"/>
    <col min="3589" max="3589" width="17.5" style="9" customWidth="1"/>
    <col min="3590" max="3590" width="8.75" style="9"/>
    <col min="3591" max="3591" width="22.5" style="9" customWidth="1"/>
    <col min="3592" max="3592" width="21.625" style="9" customWidth="1"/>
    <col min="3593" max="3597" width="8.75" style="9"/>
    <col min="3598" max="3598" width="21.875" style="9" customWidth="1"/>
    <col min="3599" max="3840" width="8.75" style="9"/>
    <col min="3841" max="3841" width="10.75" style="9" customWidth="1"/>
    <col min="3842" max="3842" width="8.75" style="9"/>
    <col min="3843" max="3843" width="12.75" style="9" customWidth="1"/>
    <col min="3844" max="3844" width="24.125" style="9" customWidth="1"/>
    <col min="3845" max="3845" width="17.5" style="9" customWidth="1"/>
    <col min="3846" max="3846" width="8.75" style="9"/>
    <col min="3847" max="3847" width="22.5" style="9" customWidth="1"/>
    <col min="3848" max="3848" width="21.625" style="9" customWidth="1"/>
    <col min="3849" max="3853" width="8.75" style="9"/>
    <col min="3854" max="3854" width="21.875" style="9" customWidth="1"/>
    <col min="3855" max="4096" width="8.75" style="9"/>
    <col min="4097" max="4097" width="10.75" style="9" customWidth="1"/>
    <col min="4098" max="4098" width="8.75" style="9"/>
    <col min="4099" max="4099" width="12.75" style="9" customWidth="1"/>
    <col min="4100" max="4100" width="24.125" style="9" customWidth="1"/>
    <col min="4101" max="4101" width="17.5" style="9" customWidth="1"/>
    <col min="4102" max="4102" width="8.75" style="9"/>
    <col min="4103" max="4103" width="22.5" style="9" customWidth="1"/>
    <col min="4104" max="4104" width="21.625" style="9" customWidth="1"/>
    <col min="4105" max="4109" width="8.75" style="9"/>
    <col min="4110" max="4110" width="21.875" style="9" customWidth="1"/>
    <col min="4111" max="4352" width="8.75" style="9"/>
    <col min="4353" max="4353" width="10.75" style="9" customWidth="1"/>
    <col min="4354" max="4354" width="8.75" style="9"/>
    <col min="4355" max="4355" width="12.75" style="9" customWidth="1"/>
    <col min="4356" max="4356" width="24.125" style="9" customWidth="1"/>
    <col min="4357" max="4357" width="17.5" style="9" customWidth="1"/>
    <col min="4358" max="4358" width="8.75" style="9"/>
    <col min="4359" max="4359" width="22.5" style="9" customWidth="1"/>
    <col min="4360" max="4360" width="21.625" style="9" customWidth="1"/>
    <col min="4361" max="4365" width="8.75" style="9"/>
    <col min="4366" max="4366" width="21.875" style="9" customWidth="1"/>
    <col min="4367" max="4608" width="8.75" style="9"/>
    <col min="4609" max="4609" width="10.75" style="9" customWidth="1"/>
    <col min="4610" max="4610" width="8.75" style="9"/>
    <col min="4611" max="4611" width="12.75" style="9" customWidth="1"/>
    <col min="4612" max="4612" width="24.125" style="9" customWidth="1"/>
    <col min="4613" max="4613" width="17.5" style="9" customWidth="1"/>
    <col min="4614" max="4614" width="8.75" style="9"/>
    <col min="4615" max="4615" width="22.5" style="9" customWidth="1"/>
    <col min="4616" max="4616" width="21.625" style="9" customWidth="1"/>
    <col min="4617" max="4621" width="8.75" style="9"/>
    <col min="4622" max="4622" width="21.875" style="9" customWidth="1"/>
    <col min="4623" max="4864" width="8.75" style="9"/>
    <col min="4865" max="4865" width="10.75" style="9" customWidth="1"/>
    <col min="4866" max="4866" width="8.75" style="9"/>
    <col min="4867" max="4867" width="12.75" style="9" customWidth="1"/>
    <col min="4868" max="4868" width="24.125" style="9" customWidth="1"/>
    <col min="4869" max="4869" width="17.5" style="9" customWidth="1"/>
    <col min="4870" max="4870" width="8.75" style="9"/>
    <col min="4871" max="4871" width="22.5" style="9" customWidth="1"/>
    <col min="4872" max="4872" width="21.625" style="9" customWidth="1"/>
    <col min="4873" max="4877" width="8.75" style="9"/>
    <col min="4878" max="4878" width="21.875" style="9" customWidth="1"/>
    <col min="4879" max="5120" width="8.75" style="9"/>
    <col min="5121" max="5121" width="10.75" style="9" customWidth="1"/>
    <col min="5122" max="5122" width="8.75" style="9"/>
    <col min="5123" max="5123" width="12.75" style="9" customWidth="1"/>
    <col min="5124" max="5124" width="24.125" style="9" customWidth="1"/>
    <col min="5125" max="5125" width="17.5" style="9" customWidth="1"/>
    <col min="5126" max="5126" width="8.75" style="9"/>
    <col min="5127" max="5127" width="22.5" style="9" customWidth="1"/>
    <col min="5128" max="5128" width="21.625" style="9" customWidth="1"/>
    <col min="5129" max="5133" width="8.75" style="9"/>
    <col min="5134" max="5134" width="21.875" style="9" customWidth="1"/>
    <col min="5135" max="5376" width="8.75" style="9"/>
    <col min="5377" max="5377" width="10.75" style="9" customWidth="1"/>
    <col min="5378" max="5378" width="8.75" style="9"/>
    <col min="5379" max="5379" width="12.75" style="9" customWidth="1"/>
    <col min="5380" max="5380" width="24.125" style="9" customWidth="1"/>
    <col min="5381" max="5381" width="17.5" style="9" customWidth="1"/>
    <col min="5382" max="5382" width="8.75" style="9"/>
    <col min="5383" max="5383" width="22.5" style="9" customWidth="1"/>
    <col min="5384" max="5384" width="21.625" style="9" customWidth="1"/>
    <col min="5385" max="5389" width="8.75" style="9"/>
    <col min="5390" max="5390" width="21.875" style="9" customWidth="1"/>
    <col min="5391" max="5632" width="8.75" style="9"/>
    <col min="5633" max="5633" width="10.75" style="9" customWidth="1"/>
    <col min="5634" max="5634" width="8.75" style="9"/>
    <col min="5635" max="5635" width="12.75" style="9" customWidth="1"/>
    <col min="5636" max="5636" width="24.125" style="9" customWidth="1"/>
    <col min="5637" max="5637" width="17.5" style="9" customWidth="1"/>
    <col min="5638" max="5638" width="8.75" style="9"/>
    <col min="5639" max="5639" width="22.5" style="9" customWidth="1"/>
    <col min="5640" max="5640" width="21.625" style="9" customWidth="1"/>
    <col min="5641" max="5645" width="8.75" style="9"/>
    <col min="5646" max="5646" width="21.875" style="9" customWidth="1"/>
    <col min="5647" max="5888" width="8.75" style="9"/>
    <col min="5889" max="5889" width="10.75" style="9" customWidth="1"/>
    <col min="5890" max="5890" width="8.75" style="9"/>
    <col min="5891" max="5891" width="12.75" style="9" customWidth="1"/>
    <col min="5892" max="5892" width="24.125" style="9" customWidth="1"/>
    <col min="5893" max="5893" width="17.5" style="9" customWidth="1"/>
    <col min="5894" max="5894" width="8.75" style="9"/>
    <col min="5895" max="5895" width="22.5" style="9" customWidth="1"/>
    <col min="5896" max="5896" width="21.625" style="9" customWidth="1"/>
    <col min="5897" max="5901" width="8.75" style="9"/>
    <col min="5902" max="5902" width="21.875" style="9" customWidth="1"/>
    <col min="5903" max="6144" width="8.75" style="9"/>
    <col min="6145" max="6145" width="10.75" style="9" customWidth="1"/>
    <col min="6146" max="6146" width="8.75" style="9"/>
    <col min="6147" max="6147" width="12.75" style="9" customWidth="1"/>
    <col min="6148" max="6148" width="24.125" style="9" customWidth="1"/>
    <col min="6149" max="6149" width="17.5" style="9" customWidth="1"/>
    <col min="6150" max="6150" width="8.75" style="9"/>
    <col min="6151" max="6151" width="22.5" style="9" customWidth="1"/>
    <col min="6152" max="6152" width="21.625" style="9" customWidth="1"/>
    <col min="6153" max="6157" width="8.75" style="9"/>
    <col min="6158" max="6158" width="21.875" style="9" customWidth="1"/>
    <col min="6159" max="6400" width="8.75" style="9"/>
    <col min="6401" max="6401" width="10.75" style="9" customWidth="1"/>
    <col min="6402" max="6402" width="8.75" style="9"/>
    <col min="6403" max="6403" width="12.75" style="9" customWidth="1"/>
    <col min="6404" max="6404" width="24.125" style="9" customWidth="1"/>
    <col min="6405" max="6405" width="17.5" style="9" customWidth="1"/>
    <col min="6406" max="6406" width="8.75" style="9"/>
    <col min="6407" max="6407" width="22.5" style="9" customWidth="1"/>
    <col min="6408" max="6408" width="21.625" style="9" customWidth="1"/>
    <col min="6409" max="6413" width="8.75" style="9"/>
    <col min="6414" max="6414" width="21.875" style="9" customWidth="1"/>
    <col min="6415" max="6656" width="8.75" style="9"/>
    <col min="6657" max="6657" width="10.75" style="9" customWidth="1"/>
    <col min="6658" max="6658" width="8.75" style="9"/>
    <col min="6659" max="6659" width="12.75" style="9" customWidth="1"/>
    <col min="6660" max="6660" width="24.125" style="9" customWidth="1"/>
    <col min="6661" max="6661" width="17.5" style="9" customWidth="1"/>
    <col min="6662" max="6662" width="8.75" style="9"/>
    <col min="6663" max="6663" width="22.5" style="9" customWidth="1"/>
    <col min="6664" max="6664" width="21.625" style="9" customWidth="1"/>
    <col min="6665" max="6669" width="8.75" style="9"/>
    <col min="6670" max="6670" width="21.875" style="9" customWidth="1"/>
    <col min="6671" max="6912" width="8.75" style="9"/>
    <col min="6913" max="6913" width="10.75" style="9" customWidth="1"/>
    <col min="6914" max="6914" width="8.75" style="9"/>
    <col min="6915" max="6915" width="12.75" style="9" customWidth="1"/>
    <col min="6916" max="6916" width="24.125" style="9" customWidth="1"/>
    <col min="6917" max="6917" width="17.5" style="9" customWidth="1"/>
    <col min="6918" max="6918" width="8.75" style="9"/>
    <col min="6919" max="6919" width="22.5" style="9" customWidth="1"/>
    <col min="6920" max="6920" width="21.625" style="9" customWidth="1"/>
    <col min="6921" max="6925" width="8.75" style="9"/>
    <col min="6926" max="6926" width="21.875" style="9" customWidth="1"/>
    <col min="6927" max="7168" width="8.75" style="9"/>
    <col min="7169" max="7169" width="10.75" style="9" customWidth="1"/>
    <col min="7170" max="7170" width="8.75" style="9"/>
    <col min="7171" max="7171" width="12.75" style="9" customWidth="1"/>
    <col min="7172" max="7172" width="24.125" style="9" customWidth="1"/>
    <col min="7173" max="7173" width="17.5" style="9" customWidth="1"/>
    <col min="7174" max="7174" width="8.75" style="9"/>
    <col min="7175" max="7175" width="22.5" style="9" customWidth="1"/>
    <col min="7176" max="7176" width="21.625" style="9" customWidth="1"/>
    <col min="7177" max="7181" width="8.75" style="9"/>
    <col min="7182" max="7182" width="21.875" style="9" customWidth="1"/>
    <col min="7183" max="7424" width="8.75" style="9"/>
    <col min="7425" max="7425" width="10.75" style="9" customWidth="1"/>
    <col min="7426" max="7426" width="8.75" style="9"/>
    <col min="7427" max="7427" width="12.75" style="9" customWidth="1"/>
    <col min="7428" max="7428" width="24.125" style="9" customWidth="1"/>
    <col min="7429" max="7429" width="17.5" style="9" customWidth="1"/>
    <col min="7430" max="7430" width="8.75" style="9"/>
    <col min="7431" max="7431" width="22.5" style="9" customWidth="1"/>
    <col min="7432" max="7432" width="21.625" style="9" customWidth="1"/>
    <col min="7433" max="7437" width="8.75" style="9"/>
    <col min="7438" max="7438" width="21.875" style="9" customWidth="1"/>
    <col min="7439" max="7680" width="8.75" style="9"/>
    <col min="7681" max="7681" width="10.75" style="9" customWidth="1"/>
    <col min="7682" max="7682" width="8.75" style="9"/>
    <col min="7683" max="7683" width="12.75" style="9" customWidth="1"/>
    <col min="7684" max="7684" width="24.125" style="9" customWidth="1"/>
    <col min="7685" max="7685" width="17.5" style="9" customWidth="1"/>
    <col min="7686" max="7686" width="8.75" style="9"/>
    <col min="7687" max="7687" width="22.5" style="9" customWidth="1"/>
    <col min="7688" max="7688" width="21.625" style="9" customWidth="1"/>
    <col min="7689" max="7693" width="8.75" style="9"/>
    <col min="7694" max="7694" width="21.875" style="9" customWidth="1"/>
    <col min="7695" max="7936" width="8.75" style="9"/>
    <col min="7937" max="7937" width="10.75" style="9" customWidth="1"/>
    <col min="7938" max="7938" width="8.75" style="9"/>
    <col min="7939" max="7939" width="12.75" style="9" customWidth="1"/>
    <col min="7940" max="7940" width="24.125" style="9" customWidth="1"/>
    <col min="7941" max="7941" width="17.5" style="9" customWidth="1"/>
    <col min="7942" max="7942" width="8.75" style="9"/>
    <col min="7943" max="7943" width="22.5" style="9" customWidth="1"/>
    <col min="7944" max="7944" width="21.625" style="9" customWidth="1"/>
    <col min="7945" max="7949" width="8.75" style="9"/>
    <col min="7950" max="7950" width="21.875" style="9" customWidth="1"/>
    <col min="7951" max="8192" width="8.75" style="9"/>
    <col min="8193" max="8193" width="10.75" style="9" customWidth="1"/>
    <col min="8194" max="8194" width="8.75" style="9"/>
    <col min="8195" max="8195" width="12.75" style="9" customWidth="1"/>
    <col min="8196" max="8196" width="24.125" style="9" customWidth="1"/>
    <col min="8197" max="8197" width="17.5" style="9" customWidth="1"/>
    <col min="8198" max="8198" width="8.75" style="9"/>
    <col min="8199" max="8199" width="22.5" style="9" customWidth="1"/>
    <col min="8200" max="8200" width="21.625" style="9" customWidth="1"/>
    <col min="8201" max="8205" width="8.75" style="9"/>
    <col min="8206" max="8206" width="21.875" style="9" customWidth="1"/>
    <col min="8207" max="8448" width="8.75" style="9"/>
    <col min="8449" max="8449" width="10.75" style="9" customWidth="1"/>
    <col min="8450" max="8450" width="8.75" style="9"/>
    <col min="8451" max="8451" width="12.75" style="9" customWidth="1"/>
    <col min="8452" max="8452" width="24.125" style="9" customWidth="1"/>
    <col min="8453" max="8453" width="17.5" style="9" customWidth="1"/>
    <col min="8454" max="8454" width="8.75" style="9"/>
    <col min="8455" max="8455" width="22.5" style="9" customWidth="1"/>
    <col min="8456" max="8456" width="21.625" style="9" customWidth="1"/>
    <col min="8457" max="8461" width="8.75" style="9"/>
    <col min="8462" max="8462" width="21.875" style="9" customWidth="1"/>
    <col min="8463" max="8704" width="8.75" style="9"/>
    <col min="8705" max="8705" width="10.75" style="9" customWidth="1"/>
    <col min="8706" max="8706" width="8.75" style="9"/>
    <col min="8707" max="8707" width="12.75" style="9" customWidth="1"/>
    <col min="8708" max="8708" width="24.125" style="9" customWidth="1"/>
    <col min="8709" max="8709" width="17.5" style="9" customWidth="1"/>
    <col min="8710" max="8710" width="8.75" style="9"/>
    <col min="8711" max="8711" width="22.5" style="9" customWidth="1"/>
    <col min="8712" max="8712" width="21.625" style="9" customWidth="1"/>
    <col min="8713" max="8717" width="8.75" style="9"/>
    <col min="8718" max="8718" width="21.875" style="9" customWidth="1"/>
    <col min="8719" max="8960" width="8.75" style="9"/>
    <col min="8961" max="8961" width="10.75" style="9" customWidth="1"/>
    <col min="8962" max="8962" width="8.75" style="9"/>
    <col min="8963" max="8963" width="12.75" style="9" customWidth="1"/>
    <col min="8964" max="8964" width="24.125" style="9" customWidth="1"/>
    <col min="8965" max="8965" width="17.5" style="9" customWidth="1"/>
    <col min="8966" max="8966" width="8.75" style="9"/>
    <col min="8967" max="8967" width="22.5" style="9" customWidth="1"/>
    <col min="8968" max="8968" width="21.625" style="9" customWidth="1"/>
    <col min="8969" max="8973" width="8.75" style="9"/>
    <col min="8974" max="8974" width="21.875" style="9" customWidth="1"/>
    <col min="8975" max="9216" width="8.75" style="9"/>
    <col min="9217" max="9217" width="10.75" style="9" customWidth="1"/>
    <col min="9218" max="9218" width="8.75" style="9"/>
    <col min="9219" max="9219" width="12.75" style="9" customWidth="1"/>
    <col min="9220" max="9220" width="24.125" style="9" customWidth="1"/>
    <col min="9221" max="9221" width="17.5" style="9" customWidth="1"/>
    <col min="9222" max="9222" width="8.75" style="9"/>
    <col min="9223" max="9223" width="22.5" style="9" customWidth="1"/>
    <col min="9224" max="9224" width="21.625" style="9" customWidth="1"/>
    <col min="9225" max="9229" width="8.75" style="9"/>
    <col min="9230" max="9230" width="21.875" style="9" customWidth="1"/>
    <col min="9231" max="9472" width="8.75" style="9"/>
    <col min="9473" max="9473" width="10.75" style="9" customWidth="1"/>
    <col min="9474" max="9474" width="8.75" style="9"/>
    <col min="9475" max="9475" width="12.75" style="9" customWidth="1"/>
    <col min="9476" max="9476" width="24.125" style="9" customWidth="1"/>
    <col min="9477" max="9477" width="17.5" style="9" customWidth="1"/>
    <col min="9478" max="9478" width="8.75" style="9"/>
    <col min="9479" max="9479" width="22.5" style="9" customWidth="1"/>
    <col min="9480" max="9480" width="21.625" style="9" customWidth="1"/>
    <col min="9481" max="9485" width="8.75" style="9"/>
    <col min="9486" max="9486" width="21.875" style="9" customWidth="1"/>
    <col min="9487" max="9728" width="8.75" style="9"/>
    <col min="9729" max="9729" width="10.75" style="9" customWidth="1"/>
    <col min="9730" max="9730" width="8.75" style="9"/>
    <col min="9731" max="9731" width="12.75" style="9" customWidth="1"/>
    <col min="9732" max="9732" width="24.125" style="9" customWidth="1"/>
    <col min="9733" max="9733" width="17.5" style="9" customWidth="1"/>
    <col min="9734" max="9734" width="8.75" style="9"/>
    <col min="9735" max="9735" width="22.5" style="9" customWidth="1"/>
    <col min="9736" max="9736" width="21.625" style="9" customWidth="1"/>
    <col min="9737" max="9741" width="8.75" style="9"/>
    <col min="9742" max="9742" width="21.875" style="9" customWidth="1"/>
    <col min="9743" max="9984" width="8.75" style="9"/>
    <col min="9985" max="9985" width="10.75" style="9" customWidth="1"/>
    <col min="9986" max="9986" width="8.75" style="9"/>
    <col min="9987" max="9987" width="12.75" style="9" customWidth="1"/>
    <col min="9988" max="9988" width="24.125" style="9" customWidth="1"/>
    <col min="9989" max="9989" width="17.5" style="9" customWidth="1"/>
    <col min="9990" max="9990" width="8.75" style="9"/>
    <col min="9991" max="9991" width="22.5" style="9" customWidth="1"/>
    <col min="9992" max="9992" width="21.625" style="9" customWidth="1"/>
    <col min="9993" max="9997" width="8.75" style="9"/>
    <col min="9998" max="9998" width="21.875" style="9" customWidth="1"/>
    <col min="9999" max="10240" width="8.75" style="9"/>
    <col min="10241" max="10241" width="10.75" style="9" customWidth="1"/>
    <col min="10242" max="10242" width="8.75" style="9"/>
    <col min="10243" max="10243" width="12.75" style="9" customWidth="1"/>
    <col min="10244" max="10244" width="24.125" style="9" customWidth="1"/>
    <col min="10245" max="10245" width="17.5" style="9" customWidth="1"/>
    <col min="10246" max="10246" width="8.75" style="9"/>
    <col min="10247" max="10247" width="22.5" style="9" customWidth="1"/>
    <col min="10248" max="10248" width="21.625" style="9" customWidth="1"/>
    <col min="10249" max="10253" width="8.75" style="9"/>
    <col min="10254" max="10254" width="21.875" style="9" customWidth="1"/>
    <col min="10255" max="10496" width="8.75" style="9"/>
    <col min="10497" max="10497" width="10.75" style="9" customWidth="1"/>
    <col min="10498" max="10498" width="8.75" style="9"/>
    <col min="10499" max="10499" width="12.75" style="9" customWidth="1"/>
    <col min="10500" max="10500" width="24.125" style="9" customWidth="1"/>
    <col min="10501" max="10501" width="17.5" style="9" customWidth="1"/>
    <col min="10502" max="10502" width="8.75" style="9"/>
    <col min="10503" max="10503" width="22.5" style="9" customWidth="1"/>
    <col min="10504" max="10504" width="21.625" style="9" customWidth="1"/>
    <col min="10505" max="10509" width="8.75" style="9"/>
    <col min="10510" max="10510" width="21.875" style="9" customWidth="1"/>
    <col min="10511" max="10752" width="8.75" style="9"/>
    <col min="10753" max="10753" width="10.75" style="9" customWidth="1"/>
    <col min="10754" max="10754" width="8.75" style="9"/>
    <col min="10755" max="10755" width="12.75" style="9" customWidth="1"/>
    <col min="10756" max="10756" width="24.125" style="9" customWidth="1"/>
    <col min="10757" max="10757" width="17.5" style="9" customWidth="1"/>
    <col min="10758" max="10758" width="8.75" style="9"/>
    <col min="10759" max="10759" width="22.5" style="9" customWidth="1"/>
    <col min="10760" max="10760" width="21.625" style="9" customWidth="1"/>
    <col min="10761" max="10765" width="8.75" style="9"/>
    <col min="10766" max="10766" width="21.875" style="9" customWidth="1"/>
    <col min="10767" max="11008" width="8.75" style="9"/>
    <col min="11009" max="11009" width="10.75" style="9" customWidth="1"/>
    <col min="11010" max="11010" width="8.75" style="9"/>
    <col min="11011" max="11011" width="12.75" style="9" customWidth="1"/>
    <col min="11012" max="11012" width="24.125" style="9" customWidth="1"/>
    <col min="11013" max="11013" width="17.5" style="9" customWidth="1"/>
    <col min="11014" max="11014" width="8.75" style="9"/>
    <col min="11015" max="11015" width="22.5" style="9" customWidth="1"/>
    <col min="11016" max="11016" width="21.625" style="9" customWidth="1"/>
    <col min="11017" max="11021" width="8.75" style="9"/>
    <col min="11022" max="11022" width="21.875" style="9" customWidth="1"/>
    <col min="11023" max="11264" width="8.75" style="9"/>
    <col min="11265" max="11265" width="10.75" style="9" customWidth="1"/>
    <col min="11266" max="11266" width="8.75" style="9"/>
    <col min="11267" max="11267" width="12.75" style="9" customWidth="1"/>
    <col min="11268" max="11268" width="24.125" style="9" customWidth="1"/>
    <col min="11269" max="11269" width="17.5" style="9" customWidth="1"/>
    <col min="11270" max="11270" width="8.75" style="9"/>
    <col min="11271" max="11271" width="22.5" style="9" customWidth="1"/>
    <col min="11272" max="11272" width="21.625" style="9" customWidth="1"/>
    <col min="11273" max="11277" width="8.75" style="9"/>
    <col min="11278" max="11278" width="21.875" style="9" customWidth="1"/>
    <col min="11279" max="11520" width="8.75" style="9"/>
    <col min="11521" max="11521" width="10.75" style="9" customWidth="1"/>
    <col min="11522" max="11522" width="8.75" style="9"/>
    <col min="11523" max="11523" width="12.75" style="9" customWidth="1"/>
    <col min="11524" max="11524" width="24.125" style="9" customWidth="1"/>
    <col min="11525" max="11525" width="17.5" style="9" customWidth="1"/>
    <col min="11526" max="11526" width="8.75" style="9"/>
    <col min="11527" max="11527" width="22.5" style="9" customWidth="1"/>
    <col min="11528" max="11528" width="21.625" style="9" customWidth="1"/>
    <col min="11529" max="11533" width="8.75" style="9"/>
    <col min="11534" max="11534" width="21.875" style="9" customWidth="1"/>
    <col min="11535" max="11776" width="8.75" style="9"/>
    <col min="11777" max="11777" width="10.75" style="9" customWidth="1"/>
    <col min="11778" max="11778" width="8.75" style="9"/>
    <col min="11779" max="11779" width="12.75" style="9" customWidth="1"/>
    <col min="11780" max="11780" width="24.125" style="9" customWidth="1"/>
    <col min="11781" max="11781" width="17.5" style="9" customWidth="1"/>
    <col min="11782" max="11782" width="8.75" style="9"/>
    <col min="11783" max="11783" width="22.5" style="9" customWidth="1"/>
    <col min="11784" max="11784" width="21.625" style="9" customWidth="1"/>
    <col min="11785" max="11789" width="8.75" style="9"/>
    <col min="11790" max="11790" width="21.875" style="9" customWidth="1"/>
    <col min="11791" max="12032" width="8.75" style="9"/>
    <col min="12033" max="12033" width="10.75" style="9" customWidth="1"/>
    <col min="12034" max="12034" width="8.75" style="9"/>
    <col min="12035" max="12035" width="12.75" style="9" customWidth="1"/>
    <col min="12036" max="12036" width="24.125" style="9" customWidth="1"/>
    <col min="12037" max="12037" width="17.5" style="9" customWidth="1"/>
    <col min="12038" max="12038" width="8.75" style="9"/>
    <col min="12039" max="12039" width="22.5" style="9" customWidth="1"/>
    <col min="12040" max="12040" width="21.625" style="9" customWidth="1"/>
    <col min="12041" max="12045" width="8.75" style="9"/>
    <col min="12046" max="12046" width="21.875" style="9" customWidth="1"/>
    <col min="12047" max="12288" width="8.75" style="9"/>
    <col min="12289" max="12289" width="10.75" style="9" customWidth="1"/>
    <col min="12290" max="12290" width="8.75" style="9"/>
    <col min="12291" max="12291" width="12.75" style="9" customWidth="1"/>
    <col min="12292" max="12292" width="24.125" style="9" customWidth="1"/>
    <col min="12293" max="12293" width="17.5" style="9" customWidth="1"/>
    <col min="12294" max="12294" width="8.75" style="9"/>
    <col min="12295" max="12295" width="22.5" style="9" customWidth="1"/>
    <col min="12296" max="12296" width="21.625" style="9" customWidth="1"/>
    <col min="12297" max="12301" width="8.75" style="9"/>
    <col min="12302" max="12302" width="21.875" style="9" customWidth="1"/>
    <col min="12303" max="12544" width="8.75" style="9"/>
    <col min="12545" max="12545" width="10.75" style="9" customWidth="1"/>
    <col min="12546" max="12546" width="8.75" style="9"/>
    <col min="12547" max="12547" width="12.75" style="9" customWidth="1"/>
    <col min="12548" max="12548" width="24.125" style="9" customWidth="1"/>
    <col min="12549" max="12549" width="17.5" style="9" customWidth="1"/>
    <col min="12550" max="12550" width="8.75" style="9"/>
    <col min="12551" max="12551" width="22.5" style="9" customWidth="1"/>
    <col min="12552" max="12552" width="21.625" style="9" customWidth="1"/>
    <col min="12553" max="12557" width="8.75" style="9"/>
    <col min="12558" max="12558" width="21.875" style="9" customWidth="1"/>
    <col min="12559" max="12800" width="8.75" style="9"/>
    <col min="12801" max="12801" width="10.75" style="9" customWidth="1"/>
    <col min="12802" max="12802" width="8.75" style="9"/>
    <col min="12803" max="12803" width="12.75" style="9" customWidth="1"/>
    <col min="12804" max="12804" width="24.125" style="9" customWidth="1"/>
    <col min="12805" max="12805" width="17.5" style="9" customWidth="1"/>
    <col min="12806" max="12806" width="8.75" style="9"/>
    <col min="12807" max="12807" width="22.5" style="9" customWidth="1"/>
    <col min="12808" max="12808" width="21.625" style="9" customWidth="1"/>
    <col min="12809" max="12813" width="8.75" style="9"/>
    <col min="12814" max="12814" width="21.875" style="9" customWidth="1"/>
    <col min="12815" max="13056" width="8.75" style="9"/>
    <col min="13057" max="13057" width="10.75" style="9" customWidth="1"/>
    <col min="13058" max="13058" width="8.75" style="9"/>
    <col min="13059" max="13059" width="12.75" style="9" customWidth="1"/>
    <col min="13060" max="13060" width="24.125" style="9" customWidth="1"/>
    <col min="13061" max="13061" width="17.5" style="9" customWidth="1"/>
    <col min="13062" max="13062" width="8.75" style="9"/>
    <col min="13063" max="13063" width="22.5" style="9" customWidth="1"/>
    <col min="13064" max="13064" width="21.625" style="9" customWidth="1"/>
    <col min="13065" max="13069" width="8.75" style="9"/>
    <col min="13070" max="13070" width="21.875" style="9" customWidth="1"/>
    <col min="13071" max="13312" width="8.75" style="9"/>
    <col min="13313" max="13313" width="10.75" style="9" customWidth="1"/>
    <col min="13314" max="13314" width="8.75" style="9"/>
    <col min="13315" max="13315" width="12.75" style="9" customWidth="1"/>
    <col min="13316" max="13316" width="24.125" style="9" customWidth="1"/>
    <col min="13317" max="13317" width="17.5" style="9" customWidth="1"/>
    <col min="13318" max="13318" width="8.75" style="9"/>
    <col min="13319" max="13319" width="22.5" style="9" customWidth="1"/>
    <col min="13320" max="13320" width="21.625" style="9" customWidth="1"/>
    <col min="13321" max="13325" width="8.75" style="9"/>
    <col min="13326" max="13326" width="21.875" style="9" customWidth="1"/>
    <col min="13327" max="13568" width="8.75" style="9"/>
    <col min="13569" max="13569" width="10.75" style="9" customWidth="1"/>
    <col min="13570" max="13570" width="8.75" style="9"/>
    <col min="13571" max="13571" width="12.75" style="9" customWidth="1"/>
    <col min="13572" max="13572" width="24.125" style="9" customWidth="1"/>
    <col min="13573" max="13573" width="17.5" style="9" customWidth="1"/>
    <col min="13574" max="13574" width="8.75" style="9"/>
    <col min="13575" max="13575" width="22.5" style="9" customWidth="1"/>
    <col min="13576" max="13576" width="21.625" style="9" customWidth="1"/>
    <col min="13577" max="13581" width="8.75" style="9"/>
    <col min="13582" max="13582" width="21.875" style="9" customWidth="1"/>
    <col min="13583" max="13824" width="8.75" style="9"/>
    <col min="13825" max="13825" width="10.75" style="9" customWidth="1"/>
    <col min="13826" max="13826" width="8.75" style="9"/>
    <col min="13827" max="13827" width="12.75" style="9" customWidth="1"/>
    <col min="13828" max="13828" width="24.125" style="9" customWidth="1"/>
    <col min="13829" max="13829" width="17.5" style="9" customWidth="1"/>
    <col min="13830" max="13830" width="8.75" style="9"/>
    <col min="13831" max="13831" width="22.5" style="9" customWidth="1"/>
    <col min="13832" max="13832" width="21.625" style="9" customWidth="1"/>
    <col min="13833" max="13837" width="8.75" style="9"/>
    <col min="13838" max="13838" width="21.875" style="9" customWidth="1"/>
    <col min="13839" max="14080" width="8.75" style="9"/>
    <col min="14081" max="14081" width="10.75" style="9" customWidth="1"/>
    <col min="14082" max="14082" width="8.75" style="9"/>
    <col min="14083" max="14083" width="12.75" style="9" customWidth="1"/>
    <col min="14084" max="14084" width="24.125" style="9" customWidth="1"/>
    <col min="14085" max="14085" width="17.5" style="9" customWidth="1"/>
    <col min="14086" max="14086" width="8.75" style="9"/>
    <col min="14087" max="14087" width="22.5" style="9" customWidth="1"/>
    <col min="14088" max="14088" width="21.625" style="9" customWidth="1"/>
    <col min="14089" max="14093" width="8.75" style="9"/>
    <col min="14094" max="14094" width="21.875" style="9" customWidth="1"/>
    <col min="14095" max="14336" width="8.75" style="9"/>
    <col min="14337" max="14337" width="10.75" style="9" customWidth="1"/>
    <col min="14338" max="14338" width="8.75" style="9"/>
    <col min="14339" max="14339" width="12.75" style="9" customWidth="1"/>
    <col min="14340" max="14340" width="24.125" style="9" customWidth="1"/>
    <col min="14341" max="14341" width="17.5" style="9" customWidth="1"/>
    <col min="14342" max="14342" width="8.75" style="9"/>
    <col min="14343" max="14343" width="22.5" style="9" customWidth="1"/>
    <col min="14344" max="14344" width="21.625" style="9" customWidth="1"/>
    <col min="14345" max="14349" width="8.75" style="9"/>
    <col min="14350" max="14350" width="21.875" style="9" customWidth="1"/>
    <col min="14351" max="14592" width="8.75" style="9"/>
    <col min="14593" max="14593" width="10.75" style="9" customWidth="1"/>
    <col min="14594" max="14594" width="8.75" style="9"/>
    <col min="14595" max="14595" width="12.75" style="9" customWidth="1"/>
    <col min="14596" max="14596" width="24.125" style="9" customWidth="1"/>
    <col min="14597" max="14597" width="17.5" style="9" customWidth="1"/>
    <col min="14598" max="14598" width="8.75" style="9"/>
    <col min="14599" max="14599" width="22.5" style="9" customWidth="1"/>
    <col min="14600" max="14600" width="21.625" style="9" customWidth="1"/>
    <col min="14601" max="14605" width="8.75" style="9"/>
    <col min="14606" max="14606" width="21.875" style="9" customWidth="1"/>
    <col min="14607" max="14848" width="8.75" style="9"/>
    <col min="14849" max="14849" width="10.75" style="9" customWidth="1"/>
    <col min="14850" max="14850" width="8.75" style="9"/>
    <col min="14851" max="14851" width="12.75" style="9" customWidth="1"/>
    <col min="14852" max="14852" width="24.125" style="9" customWidth="1"/>
    <col min="14853" max="14853" width="17.5" style="9" customWidth="1"/>
    <col min="14854" max="14854" width="8.75" style="9"/>
    <col min="14855" max="14855" width="22.5" style="9" customWidth="1"/>
    <col min="14856" max="14856" width="21.625" style="9" customWidth="1"/>
    <col min="14857" max="14861" width="8.75" style="9"/>
    <col min="14862" max="14862" width="21.875" style="9" customWidth="1"/>
    <col min="14863" max="15104" width="8.75" style="9"/>
    <col min="15105" max="15105" width="10.75" style="9" customWidth="1"/>
    <col min="15106" max="15106" width="8.75" style="9"/>
    <col min="15107" max="15107" width="12.75" style="9" customWidth="1"/>
    <col min="15108" max="15108" width="24.125" style="9" customWidth="1"/>
    <col min="15109" max="15109" width="17.5" style="9" customWidth="1"/>
    <col min="15110" max="15110" width="8.75" style="9"/>
    <col min="15111" max="15111" width="22.5" style="9" customWidth="1"/>
    <col min="15112" max="15112" width="21.625" style="9" customWidth="1"/>
    <col min="15113" max="15117" width="8.75" style="9"/>
    <col min="15118" max="15118" width="21.875" style="9" customWidth="1"/>
    <col min="15119" max="15360" width="8.75" style="9"/>
    <col min="15361" max="15361" width="10.75" style="9" customWidth="1"/>
    <col min="15362" max="15362" width="8.75" style="9"/>
    <col min="15363" max="15363" width="12.75" style="9" customWidth="1"/>
    <col min="15364" max="15364" width="24.125" style="9" customWidth="1"/>
    <col min="15365" max="15365" width="17.5" style="9" customWidth="1"/>
    <col min="15366" max="15366" width="8.75" style="9"/>
    <col min="15367" max="15367" width="22.5" style="9" customWidth="1"/>
    <col min="15368" max="15368" width="21.625" style="9" customWidth="1"/>
    <col min="15369" max="15373" width="8.75" style="9"/>
    <col min="15374" max="15374" width="21.875" style="9" customWidth="1"/>
    <col min="15375" max="15616" width="8.75" style="9"/>
    <col min="15617" max="15617" width="10.75" style="9" customWidth="1"/>
    <col min="15618" max="15618" width="8.75" style="9"/>
    <col min="15619" max="15619" width="12.75" style="9" customWidth="1"/>
    <col min="15620" max="15620" width="24.125" style="9" customWidth="1"/>
    <col min="15621" max="15621" width="17.5" style="9" customWidth="1"/>
    <col min="15622" max="15622" width="8.75" style="9"/>
    <col min="15623" max="15623" width="22.5" style="9" customWidth="1"/>
    <col min="15624" max="15624" width="21.625" style="9" customWidth="1"/>
    <col min="15625" max="15629" width="8.75" style="9"/>
    <col min="15630" max="15630" width="21.875" style="9" customWidth="1"/>
    <col min="15631" max="15872" width="8.75" style="9"/>
    <col min="15873" max="15873" width="10.75" style="9" customWidth="1"/>
    <col min="15874" max="15874" width="8.75" style="9"/>
    <col min="15875" max="15875" width="12.75" style="9" customWidth="1"/>
    <col min="15876" max="15876" width="24.125" style="9" customWidth="1"/>
    <col min="15877" max="15877" width="17.5" style="9" customWidth="1"/>
    <col min="15878" max="15878" width="8.75" style="9"/>
    <col min="15879" max="15879" width="22.5" style="9" customWidth="1"/>
    <col min="15880" max="15880" width="21.625" style="9" customWidth="1"/>
    <col min="15881" max="15885" width="8.75" style="9"/>
    <col min="15886" max="15886" width="21.875" style="9" customWidth="1"/>
    <col min="15887" max="16128" width="8.75" style="9"/>
    <col min="16129" max="16129" width="10.75" style="9" customWidth="1"/>
    <col min="16130" max="16130" width="8.75" style="9"/>
    <col min="16131" max="16131" width="12.75" style="9" customWidth="1"/>
    <col min="16132" max="16132" width="24.125" style="9" customWidth="1"/>
    <col min="16133" max="16133" width="17.5" style="9" customWidth="1"/>
    <col min="16134" max="16134" width="8.75" style="9"/>
    <col min="16135" max="16135" width="22.5" style="9" customWidth="1"/>
    <col min="16136" max="16136" width="21.625" style="9" customWidth="1"/>
    <col min="16137" max="16141" width="8.75" style="9"/>
    <col min="16142" max="16142" width="21.875" style="9" customWidth="1"/>
    <col min="16143" max="16384" width="8.75" style="9"/>
  </cols>
  <sheetData>
    <row r="1" spans="1:89" ht="48.75" customHeight="1">
      <c r="A1" s="8" t="s">
        <v>170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89" ht="38.25">
      <c r="A2" s="1" t="s">
        <v>76</v>
      </c>
      <c r="B2" s="1" t="s">
        <v>1</v>
      </c>
      <c r="C2" s="1" t="s">
        <v>2</v>
      </c>
      <c r="D2" s="1" t="s">
        <v>77</v>
      </c>
      <c r="E2" s="1" t="s">
        <v>78</v>
      </c>
      <c r="F2" s="1" t="s">
        <v>6</v>
      </c>
      <c r="G2" s="1" t="s">
        <v>79</v>
      </c>
      <c r="H2" s="1" t="s">
        <v>80</v>
      </c>
      <c r="I2" s="1" t="s">
        <v>81</v>
      </c>
      <c r="J2" s="1" t="s">
        <v>82</v>
      </c>
      <c r="K2" s="1" t="s">
        <v>83</v>
      </c>
      <c r="L2" s="1" t="s">
        <v>84</v>
      </c>
      <c r="M2" s="1" t="s">
        <v>85</v>
      </c>
      <c r="N2" s="1" t="s">
        <v>86</v>
      </c>
    </row>
    <row r="3" spans="1:89" s="29" customFormat="1" ht="28.5">
      <c r="A3" s="21">
        <v>18</v>
      </c>
      <c r="B3" s="21" t="s">
        <v>33</v>
      </c>
      <c r="C3" s="22" t="s">
        <v>940</v>
      </c>
      <c r="D3" s="22" t="s">
        <v>933</v>
      </c>
      <c r="E3" s="22" t="s">
        <v>934</v>
      </c>
      <c r="F3" s="22" t="s">
        <v>935</v>
      </c>
      <c r="G3" s="22" t="s">
        <v>936</v>
      </c>
      <c r="H3" s="23" t="s">
        <v>937</v>
      </c>
      <c r="I3" s="24" t="s">
        <v>938</v>
      </c>
      <c r="J3" s="22" t="s">
        <v>939</v>
      </c>
      <c r="K3" s="25">
        <v>45567017</v>
      </c>
      <c r="L3" s="22">
        <v>1</v>
      </c>
      <c r="M3" s="26"/>
      <c r="N3" s="28">
        <v>29.106000000000002</v>
      </c>
      <c r="O3" s="9"/>
      <c r="P3" s="9"/>
      <c r="Q3" s="30"/>
      <c r="R3" s="31"/>
      <c r="S3" s="32"/>
      <c r="T3" s="33"/>
      <c r="U3" s="31"/>
      <c r="V3" s="32"/>
      <c r="W3" s="33"/>
      <c r="X3" s="31"/>
      <c r="Y3" s="32"/>
      <c r="Z3" s="33"/>
      <c r="AA3" s="31"/>
      <c r="AB3" s="32"/>
      <c r="AC3" s="33"/>
      <c r="AD3" s="31"/>
      <c r="AE3" s="32"/>
      <c r="AF3" s="33"/>
      <c r="AG3" s="31"/>
      <c r="AH3" s="32"/>
      <c r="AI3" s="33"/>
      <c r="AJ3" s="31"/>
      <c r="AK3" s="32"/>
      <c r="AL3" s="34"/>
      <c r="AM3" s="31"/>
      <c r="AN3" s="32"/>
      <c r="AO3" s="33"/>
      <c r="AP3" s="31"/>
      <c r="AQ3" s="32"/>
      <c r="AR3" s="33"/>
      <c r="AS3" s="35"/>
      <c r="AT3" s="32"/>
      <c r="AU3" s="33"/>
      <c r="AV3" s="36"/>
      <c r="AW3" s="32"/>
      <c r="AX3" s="33"/>
      <c r="AY3" s="35"/>
      <c r="AZ3" s="32"/>
      <c r="BA3" s="33"/>
      <c r="BB3" s="37"/>
      <c r="BC3" s="32"/>
      <c r="BD3" s="33"/>
      <c r="BE3" s="37"/>
      <c r="BF3" s="32"/>
      <c r="BG3" s="33"/>
      <c r="BH3" s="35"/>
      <c r="BI3" s="32"/>
      <c r="BJ3" s="33"/>
      <c r="BK3" s="35"/>
      <c r="BL3" s="32"/>
      <c r="BM3" s="33"/>
      <c r="BN3" s="38"/>
      <c r="BO3" s="32"/>
      <c r="BP3" s="33"/>
      <c r="BQ3" s="38"/>
      <c r="BR3" s="32"/>
      <c r="BS3" s="33"/>
      <c r="BT3" s="38"/>
      <c r="BU3" s="32"/>
      <c r="BV3" s="33"/>
      <c r="BW3" s="37"/>
      <c r="BX3" s="32"/>
      <c r="BY3" s="33"/>
      <c r="BZ3" s="35"/>
      <c r="CA3" s="32"/>
      <c r="CB3" s="33"/>
      <c r="CC3" s="39"/>
      <c r="CD3" s="39"/>
      <c r="CE3" s="39"/>
      <c r="CF3" s="40"/>
      <c r="CG3" s="40"/>
      <c r="CH3" s="40"/>
      <c r="CI3" s="40"/>
      <c r="CJ3" s="40"/>
      <c r="CK3" s="40"/>
    </row>
    <row r="4" spans="1:89">
      <c r="A4" s="10">
        <v>23</v>
      </c>
      <c r="B4" s="21" t="s">
        <v>33</v>
      </c>
      <c r="C4" s="22" t="s">
        <v>947</v>
      </c>
      <c r="D4" s="22" t="s">
        <v>941</v>
      </c>
      <c r="E4" s="22" t="s">
        <v>818</v>
      </c>
      <c r="F4" s="22" t="s">
        <v>942</v>
      </c>
      <c r="G4" s="22" t="s">
        <v>943</v>
      </c>
      <c r="H4" s="23" t="s">
        <v>68</v>
      </c>
      <c r="I4" s="24" t="s">
        <v>944</v>
      </c>
      <c r="J4" s="22" t="s">
        <v>945</v>
      </c>
      <c r="K4" s="41" t="s">
        <v>946</v>
      </c>
      <c r="L4" s="22">
        <v>20</v>
      </c>
      <c r="M4" s="26"/>
      <c r="N4" s="28">
        <v>0.124</v>
      </c>
    </row>
    <row r="5" spans="1:89">
      <c r="A5" s="10">
        <v>54</v>
      </c>
      <c r="B5" s="42" t="s">
        <v>33</v>
      </c>
      <c r="C5" s="74">
        <v>9702227301</v>
      </c>
      <c r="D5" s="43" t="s">
        <v>87</v>
      </c>
      <c r="E5" s="43" t="s">
        <v>62</v>
      </c>
      <c r="F5" s="43" t="s">
        <v>88</v>
      </c>
      <c r="G5" s="43" t="s">
        <v>89</v>
      </c>
      <c r="H5" s="23" t="s">
        <v>90</v>
      </c>
      <c r="I5" s="44" t="s">
        <v>91</v>
      </c>
      <c r="J5" s="43" t="s">
        <v>948</v>
      </c>
      <c r="K5" s="25">
        <v>49571019</v>
      </c>
      <c r="L5" s="43">
        <v>30</v>
      </c>
      <c r="M5" s="26"/>
      <c r="N5" s="45">
        <v>83.14</v>
      </c>
    </row>
    <row r="6" spans="1:89">
      <c r="A6" s="10">
        <v>54</v>
      </c>
      <c r="B6" s="46" t="s">
        <v>41</v>
      </c>
      <c r="C6" s="74"/>
      <c r="D6" s="22" t="s">
        <v>87</v>
      </c>
      <c r="E6" s="22" t="s">
        <v>62</v>
      </c>
      <c r="F6" s="22" t="s">
        <v>92</v>
      </c>
      <c r="G6" s="22" t="s">
        <v>89</v>
      </c>
      <c r="H6" s="23" t="s">
        <v>90</v>
      </c>
      <c r="I6" s="47" t="s">
        <v>91</v>
      </c>
      <c r="J6" s="22" t="s">
        <v>948</v>
      </c>
      <c r="K6" s="48">
        <v>49571021</v>
      </c>
      <c r="L6" s="22">
        <v>30</v>
      </c>
      <c r="M6" s="26"/>
      <c r="N6" s="49">
        <v>166.28</v>
      </c>
    </row>
    <row r="7" spans="1:89" ht="28.5">
      <c r="A7" s="10">
        <v>54</v>
      </c>
      <c r="B7" s="46" t="s">
        <v>61</v>
      </c>
      <c r="C7" s="75"/>
      <c r="D7" s="22" t="s">
        <v>87</v>
      </c>
      <c r="E7" s="22" t="s">
        <v>62</v>
      </c>
      <c r="F7" s="22" t="s">
        <v>93</v>
      </c>
      <c r="G7" s="22" t="s">
        <v>89</v>
      </c>
      <c r="H7" s="23" t="s">
        <v>90</v>
      </c>
      <c r="I7" s="50" t="s">
        <v>91</v>
      </c>
      <c r="J7" s="22" t="s">
        <v>948</v>
      </c>
      <c r="K7" s="48">
        <v>49571045</v>
      </c>
      <c r="L7" s="22">
        <v>30</v>
      </c>
      <c r="M7" s="26"/>
      <c r="N7" s="51">
        <v>498.85</v>
      </c>
    </row>
    <row r="8" spans="1:89" ht="28.5">
      <c r="A8" s="46">
        <v>57</v>
      </c>
      <c r="B8" s="46" t="s">
        <v>33</v>
      </c>
      <c r="C8" s="22" t="s">
        <v>956</v>
      </c>
      <c r="D8" s="50" t="s">
        <v>100</v>
      </c>
      <c r="E8" s="27" t="s">
        <v>101</v>
      </c>
      <c r="F8" s="27" t="s">
        <v>102</v>
      </c>
      <c r="G8" s="27" t="s">
        <v>97</v>
      </c>
      <c r="H8" s="23" t="s">
        <v>98</v>
      </c>
      <c r="I8" s="50" t="s">
        <v>103</v>
      </c>
      <c r="J8" s="50" t="s">
        <v>104</v>
      </c>
      <c r="K8" s="52">
        <v>20711065</v>
      </c>
      <c r="L8" s="46">
        <v>1</v>
      </c>
      <c r="M8" s="26"/>
      <c r="N8" s="51">
        <v>3.9</v>
      </c>
    </row>
    <row r="9" spans="1:89">
      <c r="A9" s="46">
        <v>58</v>
      </c>
      <c r="B9" s="46" t="s">
        <v>33</v>
      </c>
      <c r="C9" s="71" t="s">
        <v>957</v>
      </c>
      <c r="D9" s="50" t="s">
        <v>105</v>
      </c>
      <c r="E9" s="27" t="s">
        <v>101</v>
      </c>
      <c r="F9" s="27" t="s">
        <v>106</v>
      </c>
      <c r="G9" s="27" t="s">
        <v>107</v>
      </c>
      <c r="H9" s="23" t="s">
        <v>98</v>
      </c>
      <c r="I9" s="50" t="s">
        <v>108</v>
      </c>
      <c r="J9" s="50" t="s">
        <v>109</v>
      </c>
      <c r="K9" s="52">
        <v>49692015</v>
      </c>
      <c r="L9" s="46">
        <v>10</v>
      </c>
      <c r="M9" s="26"/>
      <c r="N9" s="51">
        <v>420.91</v>
      </c>
    </row>
    <row r="10" spans="1:89">
      <c r="A10" s="46">
        <v>58</v>
      </c>
      <c r="B10" s="46" t="s">
        <v>41</v>
      </c>
      <c r="C10" s="72"/>
      <c r="D10" s="50" t="s">
        <v>105</v>
      </c>
      <c r="E10" s="27" t="s">
        <v>101</v>
      </c>
      <c r="F10" s="27" t="s">
        <v>110</v>
      </c>
      <c r="G10" s="27" t="s">
        <v>107</v>
      </c>
      <c r="H10" s="23" t="s">
        <v>98</v>
      </c>
      <c r="I10" s="50" t="s">
        <v>108</v>
      </c>
      <c r="J10" s="50" t="s">
        <v>109</v>
      </c>
      <c r="K10" s="52">
        <v>49692027</v>
      </c>
      <c r="L10" s="46">
        <v>10</v>
      </c>
      <c r="M10" s="26"/>
      <c r="N10" s="51">
        <v>420.91</v>
      </c>
    </row>
    <row r="11" spans="1:89">
      <c r="A11" s="46">
        <v>58</v>
      </c>
      <c r="B11" s="46" t="s">
        <v>61</v>
      </c>
      <c r="C11" s="73"/>
      <c r="D11" s="50" t="s">
        <v>105</v>
      </c>
      <c r="E11" s="27" t="s">
        <v>101</v>
      </c>
      <c r="F11" s="27" t="s">
        <v>111</v>
      </c>
      <c r="G11" s="27" t="s">
        <v>107</v>
      </c>
      <c r="H11" s="23" t="s">
        <v>98</v>
      </c>
      <c r="I11" s="50" t="s">
        <v>108</v>
      </c>
      <c r="J11" s="50" t="s">
        <v>109</v>
      </c>
      <c r="K11" s="52">
        <v>49692039</v>
      </c>
      <c r="L11" s="46">
        <v>10</v>
      </c>
      <c r="M11" s="26"/>
      <c r="N11" s="51">
        <v>420.91</v>
      </c>
    </row>
    <row r="12" spans="1:89">
      <c r="A12" s="46">
        <v>59</v>
      </c>
      <c r="B12" s="46" t="s">
        <v>33</v>
      </c>
      <c r="C12" s="22" t="s">
        <v>958</v>
      </c>
      <c r="D12" s="50" t="s">
        <v>112</v>
      </c>
      <c r="E12" s="27" t="s">
        <v>55</v>
      </c>
      <c r="F12" s="27" t="s">
        <v>113</v>
      </c>
      <c r="G12" s="27" t="s">
        <v>114</v>
      </c>
      <c r="H12" s="23" t="s">
        <v>98</v>
      </c>
      <c r="I12" s="50" t="s">
        <v>115</v>
      </c>
      <c r="J12" s="50" t="s">
        <v>116</v>
      </c>
      <c r="K12" s="52">
        <v>10308029</v>
      </c>
      <c r="L12" s="46">
        <v>5</v>
      </c>
      <c r="M12" s="26"/>
      <c r="N12" s="51">
        <v>0.3</v>
      </c>
    </row>
    <row r="13" spans="1:89">
      <c r="A13" s="46">
        <v>60</v>
      </c>
      <c r="B13" s="46" t="s">
        <v>33</v>
      </c>
      <c r="C13" s="22" t="s">
        <v>959</v>
      </c>
      <c r="D13" s="50" t="s">
        <v>117</v>
      </c>
      <c r="E13" s="27" t="s">
        <v>68</v>
      </c>
      <c r="F13" s="27" t="s">
        <v>118</v>
      </c>
      <c r="G13" s="27" t="s">
        <v>89</v>
      </c>
      <c r="H13" s="23" t="s">
        <v>68</v>
      </c>
      <c r="I13" s="50" t="s">
        <v>119</v>
      </c>
      <c r="J13" s="50" t="s">
        <v>120</v>
      </c>
      <c r="K13" s="52">
        <v>21553019</v>
      </c>
      <c r="L13" s="46">
        <v>30</v>
      </c>
      <c r="M13" s="26"/>
      <c r="N13" s="51">
        <v>0.2</v>
      </c>
    </row>
    <row r="14" spans="1:89">
      <c r="A14" s="46">
        <v>61</v>
      </c>
      <c r="B14" s="46" t="s">
        <v>33</v>
      </c>
      <c r="C14" s="71" t="s">
        <v>960</v>
      </c>
      <c r="D14" s="50" t="s">
        <v>117</v>
      </c>
      <c r="E14" s="27" t="s">
        <v>94</v>
      </c>
      <c r="F14" s="27" t="s">
        <v>121</v>
      </c>
      <c r="G14" s="27" t="s">
        <v>89</v>
      </c>
      <c r="H14" s="23" t="s">
        <v>54</v>
      </c>
      <c r="I14" s="50" t="s">
        <v>119</v>
      </c>
      <c r="J14" s="50" t="s">
        <v>120</v>
      </c>
      <c r="K14" s="52">
        <v>21553021</v>
      </c>
      <c r="L14" s="46">
        <v>1</v>
      </c>
      <c r="M14" s="26"/>
      <c r="N14" s="51">
        <v>2.7</v>
      </c>
    </row>
    <row r="15" spans="1:89">
      <c r="A15" s="46">
        <v>61</v>
      </c>
      <c r="B15" s="46" t="s">
        <v>41</v>
      </c>
      <c r="C15" s="73"/>
      <c r="D15" s="50" t="s">
        <v>117</v>
      </c>
      <c r="E15" s="27" t="s">
        <v>55</v>
      </c>
      <c r="F15" s="27" t="s">
        <v>122</v>
      </c>
      <c r="G15" s="27" t="s">
        <v>123</v>
      </c>
      <c r="H15" s="23" t="s">
        <v>98</v>
      </c>
      <c r="I15" s="50" t="s">
        <v>119</v>
      </c>
      <c r="J15" s="50" t="s">
        <v>120</v>
      </c>
      <c r="K15" s="52">
        <v>21553033</v>
      </c>
      <c r="L15" s="46">
        <v>10</v>
      </c>
      <c r="M15" s="26"/>
      <c r="N15" s="51">
        <v>0.85</v>
      </c>
    </row>
    <row r="16" spans="1:89">
      <c r="A16" s="46">
        <v>62</v>
      </c>
      <c r="B16" s="46" t="s">
        <v>33</v>
      </c>
      <c r="C16" s="71" t="s">
        <v>961</v>
      </c>
      <c r="D16" s="50" t="s">
        <v>124</v>
      </c>
      <c r="E16" s="27" t="s">
        <v>125</v>
      </c>
      <c r="F16" s="27" t="s">
        <v>126</v>
      </c>
      <c r="G16" s="27" t="s">
        <v>89</v>
      </c>
      <c r="H16" s="23" t="s">
        <v>127</v>
      </c>
      <c r="I16" s="50" t="s">
        <v>128</v>
      </c>
      <c r="J16" s="50" t="s">
        <v>129</v>
      </c>
      <c r="K16" s="52">
        <v>19954015</v>
      </c>
      <c r="L16" s="46">
        <v>30</v>
      </c>
      <c r="M16" s="26"/>
      <c r="N16" s="51">
        <v>0.2</v>
      </c>
    </row>
    <row r="17" spans="1:14">
      <c r="A17" s="46">
        <v>62</v>
      </c>
      <c r="B17" s="46" t="s">
        <v>41</v>
      </c>
      <c r="C17" s="73"/>
      <c r="D17" s="50" t="s">
        <v>124</v>
      </c>
      <c r="E17" s="27" t="s">
        <v>125</v>
      </c>
      <c r="F17" s="27" t="s">
        <v>130</v>
      </c>
      <c r="G17" s="27" t="s">
        <v>89</v>
      </c>
      <c r="H17" s="23" t="s">
        <v>127</v>
      </c>
      <c r="I17" s="50" t="s">
        <v>128</v>
      </c>
      <c r="J17" s="50" t="s">
        <v>129</v>
      </c>
      <c r="K17" s="52">
        <v>19954039</v>
      </c>
      <c r="L17" s="46">
        <v>30</v>
      </c>
      <c r="M17" s="26"/>
      <c r="N17" s="51">
        <v>0.1</v>
      </c>
    </row>
    <row r="18" spans="1:14">
      <c r="A18" s="46">
        <v>63</v>
      </c>
      <c r="B18" s="46" t="s">
        <v>33</v>
      </c>
      <c r="C18" s="22" t="s">
        <v>962</v>
      </c>
      <c r="D18" s="50" t="s">
        <v>131</v>
      </c>
      <c r="E18" s="27" t="s">
        <v>55</v>
      </c>
      <c r="F18" s="27" t="s">
        <v>132</v>
      </c>
      <c r="G18" s="27" t="s">
        <v>133</v>
      </c>
      <c r="H18" s="23" t="s">
        <v>134</v>
      </c>
      <c r="I18" s="50" t="s">
        <v>135</v>
      </c>
      <c r="J18" s="50" t="s">
        <v>136</v>
      </c>
      <c r="K18" s="52">
        <v>24022170</v>
      </c>
      <c r="L18" s="46">
        <v>6</v>
      </c>
      <c r="M18" s="26"/>
      <c r="N18" s="51">
        <v>0.20658000000000001</v>
      </c>
    </row>
    <row r="19" spans="1:14">
      <c r="A19" s="46">
        <v>64</v>
      </c>
      <c r="B19" s="46" t="s">
        <v>33</v>
      </c>
      <c r="C19" s="22" t="s">
        <v>963</v>
      </c>
      <c r="D19" s="50" t="s">
        <v>137</v>
      </c>
      <c r="E19" s="27" t="s">
        <v>138</v>
      </c>
      <c r="F19" s="27" t="s">
        <v>139</v>
      </c>
      <c r="G19" s="27" t="s">
        <v>89</v>
      </c>
      <c r="H19" s="23" t="s">
        <v>54</v>
      </c>
      <c r="I19" s="50" t="s">
        <v>140</v>
      </c>
      <c r="J19" s="50" t="s">
        <v>949</v>
      </c>
      <c r="K19" s="52">
        <v>10058030</v>
      </c>
      <c r="L19" s="46">
        <v>1</v>
      </c>
      <c r="M19" s="26"/>
      <c r="N19" s="51">
        <v>2.88</v>
      </c>
    </row>
    <row r="20" spans="1:14">
      <c r="A20" s="46">
        <v>65</v>
      </c>
      <c r="B20" s="46" t="s">
        <v>33</v>
      </c>
      <c r="C20" s="71" t="s">
        <v>964</v>
      </c>
      <c r="D20" s="50" t="s">
        <v>142</v>
      </c>
      <c r="E20" s="27" t="s">
        <v>101</v>
      </c>
      <c r="F20" s="27" t="s">
        <v>143</v>
      </c>
      <c r="G20" s="27" t="s">
        <v>144</v>
      </c>
      <c r="H20" s="23" t="s">
        <v>42</v>
      </c>
      <c r="I20" s="50" t="s">
        <v>145</v>
      </c>
      <c r="J20" s="50" t="s">
        <v>146</v>
      </c>
      <c r="K20" s="52">
        <v>22620165</v>
      </c>
      <c r="L20" s="46">
        <v>6</v>
      </c>
      <c r="M20" s="26"/>
      <c r="N20" s="51">
        <v>1.1000000000000001</v>
      </c>
    </row>
    <row r="21" spans="1:14">
      <c r="A21" s="46">
        <v>65</v>
      </c>
      <c r="B21" s="46" t="s">
        <v>41</v>
      </c>
      <c r="C21" s="73"/>
      <c r="D21" s="50" t="s">
        <v>142</v>
      </c>
      <c r="E21" s="27" t="s">
        <v>101</v>
      </c>
      <c r="F21" s="27" t="s">
        <v>147</v>
      </c>
      <c r="G21" s="27" t="s">
        <v>144</v>
      </c>
      <c r="H21" s="23" t="s">
        <v>42</v>
      </c>
      <c r="I21" s="50" t="s">
        <v>145</v>
      </c>
      <c r="J21" s="50" t="s">
        <v>146</v>
      </c>
      <c r="K21" s="52">
        <v>22620191</v>
      </c>
      <c r="L21" s="46">
        <v>6</v>
      </c>
      <c r="M21" s="26"/>
      <c r="N21" s="51">
        <v>0.84</v>
      </c>
    </row>
    <row r="22" spans="1:14">
      <c r="A22" s="46">
        <v>66</v>
      </c>
      <c r="B22" s="46" t="s">
        <v>33</v>
      </c>
      <c r="C22" s="71" t="s">
        <v>965</v>
      </c>
      <c r="D22" s="50" t="s">
        <v>148</v>
      </c>
      <c r="E22" s="27" t="s">
        <v>149</v>
      </c>
      <c r="F22" s="27" t="s">
        <v>70</v>
      </c>
      <c r="G22" s="27" t="s">
        <v>89</v>
      </c>
      <c r="H22" s="23" t="s">
        <v>149</v>
      </c>
      <c r="I22" s="50" t="s">
        <v>150</v>
      </c>
      <c r="J22" s="50" t="s">
        <v>151</v>
      </c>
      <c r="K22" s="52">
        <v>41339060</v>
      </c>
      <c r="L22" s="46">
        <v>56</v>
      </c>
      <c r="M22" s="26"/>
      <c r="N22" s="51">
        <v>0.6</v>
      </c>
    </row>
    <row r="23" spans="1:14">
      <c r="A23" s="46">
        <v>66</v>
      </c>
      <c r="B23" s="46" t="s">
        <v>41</v>
      </c>
      <c r="C23" s="72"/>
      <c r="D23" s="50" t="s">
        <v>148</v>
      </c>
      <c r="E23" s="27" t="s">
        <v>149</v>
      </c>
      <c r="F23" s="27" t="s">
        <v>152</v>
      </c>
      <c r="G23" s="27" t="s">
        <v>89</v>
      </c>
      <c r="H23" s="23" t="s">
        <v>149</v>
      </c>
      <c r="I23" s="50" t="s">
        <v>150</v>
      </c>
      <c r="J23" s="50" t="s">
        <v>151</v>
      </c>
      <c r="K23" s="52">
        <v>41339161</v>
      </c>
      <c r="L23" s="46">
        <v>56</v>
      </c>
      <c r="M23" s="26"/>
      <c r="N23" s="51">
        <v>0.6</v>
      </c>
    </row>
    <row r="24" spans="1:14">
      <c r="A24" s="46">
        <v>66</v>
      </c>
      <c r="B24" s="46" t="s">
        <v>61</v>
      </c>
      <c r="C24" s="73"/>
      <c r="D24" s="50" t="s">
        <v>148</v>
      </c>
      <c r="E24" s="27" t="s">
        <v>149</v>
      </c>
      <c r="F24" s="27">
        <v>60</v>
      </c>
      <c r="G24" s="27" t="s">
        <v>89</v>
      </c>
      <c r="H24" s="23" t="s">
        <v>149</v>
      </c>
      <c r="I24" s="50" t="s">
        <v>150</v>
      </c>
      <c r="J24" s="50" t="s">
        <v>151</v>
      </c>
      <c r="K24" s="52">
        <v>41339262</v>
      </c>
      <c r="L24" s="46">
        <v>56</v>
      </c>
      <c r="M24" s="26"/>
      <c r="N24" s="51">
        <v>0.7</v>
      </c>
    </row>
    <row r="25" spans="1:14">
      <c r="A25" s="46">
        <v>67</v>
      </c>
      <c r="B25" s="46" t="s">
        <v>33</v>
      </c>
      <c r="C25" s="22" t="s">
        <v>966</v>
      </c>
      <c r="D25" s="50" t="s">
        <v>153</v>
      </c>
      <c r="E25" s="27" t="s">
        <v>94</v>
      </c>
      <c r="F25" s="27" t="s">
        <v>154</v>
      </c>
      <c r="G25" s="27" t="s">
        <v>89</v>
      </c>
      <c r="H25" s="23" t="s">
        <v>42</v>
      </c>
      <c r="I25" s="50" t="s">
        <v>155</v>
      </c>
      <c r="J25" s="50" t="s">
        <v>141</v>
      </c>
      <c r="K25" s="52">
        <v>26890172</v>
      </c>
      <c r="L25" s="46">
        <v>1</v>
      </c>
      <c r="M25" s="26"/>
      <c r="N25" s="51">
        <v>5.8</v>
      </c>
    </row>
    <row r="26" spans="1:14">
      <c r="A26" s="46">
        <v>68</v>
      </c>
      <c r="B26" s="46" t="s">
        <v>33</v>
      </c>
      <c r="C26" s="22" t="s">
        <v>967</v>
      </c>
      <c r="D26" s="50" t="s">
        <v>156</v>
      </c>
      <c r="E26" s="27" t="s">
        <v>68</v>
      </c>
      <c r="F26" s="27" t="s">
        <v>157</v>
      </c>
      <c r="G26" s="27" t="s">
        <v>89</v>
      </c>
      <c r="H26" s="23" t="s">
        <v>68</v>
      </c>
      <c r="I26" s="50" t="s">
        <v>158</v>
      </c>
      <c r="J26" s="50" t="s">
        <v>159</v>
      </c>
      <c r="K26" s="52">
        <v>41029012</v>
      </c>
      <c r="L26" s="46">
        <v>30</v>
      </c>
      <c r="M26" s="26"/>
      <c r="N26" s="51">
        <v>0.2</v>
      </c>
    </row>
    <row r="27" spans="1:14">
      <c r="A27" s="46">
        <v>69</v>
      </c>
      <c r="B27" s="46" t="s">
        <v>33</v>
      </c>
      <c r="C27" s="22" t="s">
        <v>968</v>
      </c>
      <c r="D27" s="50" t="s">
        <v>160</v>
      </c>
      <c r="E27" s="27" t="s">
        <v>68</v>
      </c>
      <c r="F27" s="27" t="s">
        <v>130</v>
      </c>
      <c r="G27" s="27" t="s">
        <v>89</v>
      </c>
      <c r="H27" s="23" t="s">
        <v>68</v>
      </c>
      <c r="I27" s="50" t="s">
        <v>161</v>
      </c>
      <c r="J27" s="50" t="s">
        <v>162</v>
      </c>
      <c r="K27" s="52">
        <v>34707012</v>
      </c>
      <c r="L27" s="46">
        <v>21</v>
      </c>
      <c r="M27" s="26"/>
      <c r="N27" s="51">
        <v>0.2</v>
      </c>
    </row>
    <row r="28" spans="1:14">
      <c r="A28" s="53">
        <v>71</v>
      </c>
      <c r="B28" s="53" t="s">
        <v>33</v>
      </c>
      <c r="C28" s="22" t="s">
        <v>969</v>
      </c>
      <c r="D28" s="54" t="s">
        <v>165</v>
      </c>
      <c r="E28" s="55" t="s">
        <v>55</v>
      </c>
      <c r="F28" s="55" t="s">
        <v>166</v>
      </c>
      <c r="G28" s="55" t="s">
        <v>163</v>
      </c>
      <c r="H28" s="56" t="s">
        <v>98</v>
      </c>
      <c r="I28" s="55" t="s">
        <v>167</v>
      </c>
      <c r="J28" s="55" t="s">
        <v>168</v>
      </c>
      <c r="K28" s="57">
        <v>23402023</v>
      </c>
      <c r="L28" s="58">
        <v>10</v>
      </c>
      <c r="M28" s="26"/>
      <c r="N28" s="59">
        <v>0.188</v>
      </c>
    </row>
    <row r="29" spans="1:14">
      <c r="A29" s="53">
        <v>73</v>
      </c>
      <c r="B29" s="53" t="s">
        <v>33</v>
      </c>
      <c r="C29" s="22" t="s">
        <v>970</v>
      </c>
      <c r="D29" s="54" t="s">
        <v>137</v>
      </c>
      <c r="E29" s="55" t="s">
        <v>138</v>
      </c>
      <c r="F29" s="55" t="s">
        <v>139</v>
      </c>
      <c r="G29" s="55" t="s">
        <v>89</v>
      </c>
      <c r="H29" s="56" t="s">
        <v>54</v>
      </c>
      <c r="I29" s="55" t="s">
        <v>140</v>
      </c>
      <c r="J29" s="55" t="s">
        <v>949</v>
      </c>
      <c r="K29" s="57">
        <v>10058030</v>
      </c>
      <c r="L29" s="58">
        <v>1</v>
      </c>
      <c r="M29" s="26"/>
      <c r="N29" s="59">
        <v>4</v>
      </c>
    </row>
    <row r="30" spans="1:14" ht="28.5">
      <c r="A30" s="46">
        <v>74</v>
      </c>
      <c r="B30" s="46" t="s">
        <v>33</v>
      </c>
      <c r="C30" s="22" t="s">
        <v>971</v>
      </c>
      <c r="D30" s="50" t="s">
        <v>950</v>
      </c>
      <c r="E30" s="27" t="s">
        <v>951</v>
      </c>
      <c r="F30" s="27" t="s">
        <v>63</v>
      </c>
      <c r="G30" s="27" t="s">
        <v>952</v>
      </c>
      <c r="H30" s="23" t="s">
        <v>953</v>
      </c>
      <c r="I30" s="27" t="s">
        <v>954</v>
      </c>
      <c r="J30" s="27" t="s">
        <v>955</v>
      </c>
      <c r="K30" s="48">
        <v>48960013</v>
      </c>
      <c r="L30" s="22">
        <v>30</v>
      </c>
      <c r="M30" s="26"/>
      <c r="N30" s="51">
        <v>138.97</v>
      </c>
    </row>
  </sheetData>
  <mergeCells count="6">
    <mergeCell ref="C22:C24"/>
    <mergeCell ref="C9:C11"/>
    <mergeCell ref="C16:C17"/>
    <mergeCell ref="C5:C7"/>
    <mergeCell ref="C14:C15"/>
    <mergeCell ref="C20:C21"/>
  </mergeCells>
  <pageMargins left="0" right="0" top="0.39409448818897641" bottom="0.39409448818897641" header="0" footer="0"/>
  <headerFooter alignWithMargins="0"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Prospetto_Aggiudicazione</vt:lpstr>
      <vt:lpstr>Lotti Deserti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</dc:creator>
  <cp:lastModifiedBy>Cristina Milazzo</cp:lastModifiedBy>
  <cp:revision>1</cp:revision>
  <dcterms:created xsi:type="dcterms:W3CDTF">2022-12-05T09:12:13Z</dcterms:created>
  <dcterms:modified xsi:type="dcterms:W3CDTF">2023-04-17T11:43:40Z</dcterms:modified>
</cp:coreProperties>
</file>