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Sacche galeniche\Decreti\"/>
    </mc:Choice>
  </mc:AlternateContent>
  <bookViews>
    <workbookView xWindow="0" yWindow="0" windowWidth="28800" windowHeight="12300"/>
  </bookViews>
  <sheets>
    <sheet name="Prospetto_Fabbisogni" sheetId="1" r:id="rId1"/>
  </sheets>
  <definedNames>
    <definedName name="_xlnm._FilterDatabase" localSheetId="0" hidden="1">Prospetto_Fabbisogni!$A$2:$AF$17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4" i="1" l="1"/>
  <c r="CQ5" i="1"/>
  <c r="CQ6" i="1"/>
  <c r="CR6" i="1" s="1"/>
  <c r="CQ7" i="1"/>
  <c r="CR7" i="1" s="1"/>
  <c r="CQ8" i="1"/>
  <c r="CQ9" i="1"/>
  <c r="CQ10" i="1"/>
  <c r="CR10" i="1" s="1"/>
  <c r="CQ11" i="1"/>
  <c r="CR11" i="1" s="1"/>
  <c r="CQ12" i="1"/>
  <c r="CQ13" i="1"/>
  <c r="CQ14" i="1"/>
  <c r="CR14" i="1" s="1"/>
  <c r="CQ15" i="1"/>
  <c r="CR15" i="1" s="1"/>
  <c r="CQ16" i="1"/>
  <c r="CQ17" i="1"/>
  <c r="CQ3" i="1"/>
  <c r="CN4" i="1"/>
  <c r="CO4" i="1" s="1"/>
  <c r="CN5" i="1"/>
  <c r="CN6" i="1"/>
  <c r="CN7" i="1"/>
  <c r="CO7" i="1" s="1"/>
  <c r="CN8" i="1"/>
  <c r="CO8" i="1" s="1"/>
  <c r="CN9" i="1"/>
  <c r="CN10" i="1"/>
  <c r="CN11" i="1"/>
  <c r="CO11" i="1" s="1"/>
  <c r="CN12" i="1"/>
  <c r="CN13" i="1"/>
  <c r="CN14" i="1"/>
  <c r="CN15" i="1"/>
  <c r="CO15" i="1" s="1"/>
  <c r="CN16" i="1"/>
  <c r="CO16" i="1" s="1"/>
  <c r="CN17" i="1"/>
  <c r="CN3" i="1"/>
  <c r="CO3" i="1" s="1"/>
  <c r="CK4" i="1"/>
  <c r="CL4" i="1" s="1"/>
  <c r="CK5" i="1"/>
  <c r="CL5" i="1" s="1"/>
  <c r="CK6" i="1"/>
  <c r="CK7" i="1"/>
  <c r="CK8" i="1"/>
  <c r="CL8" i="1" s="1"/>
  <c r="CK9" i="1"/>
  <c r="CL9" i="1" s="1"/>
  <c r="CK10" i="1"/>
  <c r="CK11" i="1"/>
  <c r="CL11" i="1" s="1"/>
  <c r="CK12" i="1"/>
  <c r="CL12" i="1" s="1"/>
  <c r="CK13" i="1"/>
  <c r="CK14" i="1"/>
  <c r="CL14" i="1" s="1"/>
  <c r="CK15" i="1"/>
  <c r="CL15" i="1" s="1"/>
  <c r="CK16" i="1"/>
  <c r="CL16" i="1" s="1"/>
  <c r="CK17" i="1"/>
  <c r="CL17" i="1" s="1"/>
  <c r="CK3" i="1"/>
  <c r="CH4" i="1"/>
  <c r="CH5" i="1"/>
  <c r="CI5" i="1" s="1"/>
  <c r="CH6" i="1"/>
  <c r="CI6" i="1" s="1"/>
  <c r="CH7" i="1"/>
  <c r="CH8" i="1"/>
  <c r="CH9" i="1"/>
  <c r="CI9" i="1" s="1"/>
  <c r="CH10" i="1"/>
  <c r="CH11" i="1"/>
  <c r="CI11" i="1" s="1"/>
  <c r="CH12" i="1"/>
  <c r="CH13" i="1"/>
  <c r="CI13" i="1" s="1"/>
  <c r="CH14" i="1"/>
  <c r="CI14" i="1" s="1"/>
  <c r="CH15" i="1"/>
  <c r="CI15" i="1" s="1"/>
  <c r="CH16" i="1"/>
  <c r="CH17" i="1"/>
  <c r="CI17" i="1" s="1"/>
  <c r="CH3" i="1"/>
  <c r="CI3" i="1" s="1"/>
  <c r="CE4" i="1"/>
  <c r="CE5" i="1"/>
  <c r="CE6" i="1"/>
  <c r="CF6" i="1" s="1"/>
  <c r="CE7" i="1"/>
  <c r="CF7" i="1" s="1"/>
  <c r="CE8" i="1"/>
  <c r="CE9" i="1"/>
  <c r="CE10" i="1"/>
  <c r="CF10" i="1" s="1"/>
  <c r="CE11" i="1"/>
  <c r="CF11" i="1" s="1"/>
  <c r="CE12" i="1"/>
  <c r="CE13" i="1"/>
  <c r="CE14" i="1"/>
  <c r="CF14" i="1" s="1"/>
  <c r="CE15" i="1"/>
  <c r="CF15" i="1" s="1"/>
  <c r="CE16" i="1"/>
  <c r="CE17" i="1"/>
  <c r="CE3" i="1"/>
  <c r="CF3" i="1" s="1"/>
  <c r="CB4" i="1"/>
  <c r="CC4" i="1" s="1"/>
  <c r="CB5" i="1"/>
  <c r="CB6" i="1"/>
  <c r="CB7" i="1"/>
  <c r="CC7" i="1" s="1"/>
  <c r="CB8" i="1"/>
  <c r="CC8" i="1" s="1"/>
  <c r="CB9" i="1"/>
  <c r="CB10" i="1"/>
  <c r="CB11" i="1"/>
  <c r="CC11" i="1" s="1"/>
  <c r="CB12" i="1"/>
  <c r="CC12" i="1" s="1"/>
  <c r="CB13" i="1"/>
  <c r="CB14" i="1"/>
  <c r="CB15" i="1"/>
  <c r="CC15" i="1" s="1"/>
  <c r="CB16" i="1"/>
  <c r="CC16" i="1" s="1"/>
  <c r="CB17" i="1"/>
  <c r="CB3" i="1"/>
  <c r="BY4" i="1"/>
  <c r="BZ4" i="1" s="1"/>
  <c r="BY5" i="1"/>
  <c r="BZ5" i="1" s="1"/>
  <c r="BY6" i="1"/>
  <c r="BZ6" i="1" s="1"/>
  <c r="BY7" i="1"/>
  <c r="BY8" i="1"/>
  <c r="BZ8" i="1" s="1"/>
  <c r="BY9" i="1"/>
  <c r="BZ9" i="1" s="1"/>
  <c r="BY10" i="1"/>
  <c r="BY11" i="1"/>
  <c r="BY12" i="1"/>
  <c r="BZ12" i="1" s="1"/>
  <c r="BY13" i="1"/>
  <c r="BZ13" i="1" s="1"/>
  <c r="BY14" i="1"/>
  <c r="BZ14" i="1" s="1"/>
  <c r="BY15" i="1"/>
  <c r="BZ15" i="1" s="1"/>
  <c r="BY16" i="1"/>
  <c r="BZ16" i="1" s="1"/>
  <c r="BY17" i="1"/>
  <c r="BZ17" i="1" s="1"/>
  <c r="BY3" i="1"/>
  <c r="BV4" i="1"/>
  <c r="BV5" i="1"/>
  <c r="BW5" i="1" s="1"/>
  <c r="BV6" i="1"/>
  <c r="BW6" i="1" s="1"/>
  <c r="BV7" i="1"/>
  <c r="BV8" i="1"/>
  <c r="BV9" i="1"/>
  <c r="BW9" i="1" s="1"/>
  <c r="BV10" i="1"/>
  <c r="BW10" i="1" s="1"/>
  <c r="BV11" i="1"/>
  <c r="BW11" i="1" s="1"/>
  <c r="BV12" i="1"/>
  <c r="BV13" i="1"/>
  <c r="BW13" i="1" s="1"/>
  <c r="BV14" i="1"/>
  <c r="BV15" i="1"/>
  <c r="BW15" i="1" s="1"/>
  <c r="BV16" i="1"/>
  <c r="BV17" i="1"/>
  <c r="BW17" i="1" s="1"/>
  <c r="BV3" i="1"/>
  <c r="BW3" i="1" s="1"/>
  <c r="BS4" i="1"/>
  <c r="BS5" i="1"/>
  <c r="BS6" i="1"/>
  <c r="BT6" i="1" s="1"/>
  <c r="BS7" i="1"/>
  <c r="BT7" i="1" s="1"/>
  <c r="BS8" i="1"/>
  <c r="BS9" i="1"/>
  <c r="BS10" i="1"/>
  <c r="BT10" i="1" s="1"/>
  <c r="BS11" i="1"/>
  <c r="BT11" i="1" s="1"/>
  <c r="BS12" i="1"/>
  <c r="BS13" i="1"/>
  <c r="BS14" i="1"/>
  <c r="BT14" i="1" s="1"/>
  <c r="BS15" i="1"/>
  <c r="BT15" i="1" s="1"/>
  <c r="BS16" i="1"/>
  <c r="BS17" i="1"/>
  <c r="BS3" i="1"/>
  <c r="BT3" i="1" s="1"/>
  <c r="BP4" i="1"/>
  <c r="BQ4" i="1" s="1"/>
  <c r="BP5" i="1"/>
  <c r="BP6" i="1"/>
  <c r="BP7" i="1"/>
  <c r="BQ7" i="1" s="1"/>
  <c r="BP8" i="1"/>
  <c r="BQ8" i="1" s="1"/>
  <c r="BP9" i="1"/>
  <c r="BP10" i="1"/>
  <c r="BP11" i="1"/>
  <c r="BQ11" i="1" s="1"/>
  <c r="BP12" i="1"/>
  <c r="BQ12" i="1" s="1"/>
  <c r="BP13" i="1"/>
  <c r="BP14" i="1"/>
  <c r="BQ14" i="1" s="1"/>
  <c r="BP15" i="1"/>
  <c r="BQ15" i="1" s="1"/>
  <c r="BP16" i="1"/>
  <c r="BP17" i="1"/>
  <c r="BP3" i="1"/>
  <c r="BQ3" i="1" s="1"/>
  <c r="BM4" i="1"/>
  <c r="BN4" i="1" s="1"/>
  <c r="BM5" i="1"/>
  <c r="BN5" i="1" s="1"/>
  <c r="BM6" i="1"/>
  <c r="BM7" i="1"/>
  <c r="BN7" i="1" s="1"/>
  <c r="BM8" i="1"/>
  <c r="BN8" i="1" s="1"/>
  <c r="BM9" i="1"/>
  <c r="BN9" i="1" s="1"/>
  <c r="BM10" i="1"/>
  <c r="BN10" i="1" s="1"/>
  <c r="BM11" i="1"/>
  <c r="BN11" i="1" s="1"/>
  <c r="BM12" i="1"/>
  <c r="BN12" i="1" s="1"/>
  <c r="BM13" i="1"/>
  <c r="BN13" i="1" s="1"/>
  <c r="BM14" i="1"/>
  <c r="BN14" i="1" s="1"/>
  <c r="BM15" i="1"/>
  <c r="BN15" i="1" s="1"/>
  <c r="BM16" i="1"/>
  <c r="BN16" i="1" s="1"/>
  <c r="BM17" i="1"/>
  <c r="BN17" i="1" s="1"/>
  <c r="BM3" i="1"/>
  <c r="BN3" i="1" s="1"/>
  <c r="BJ4" i="1"/>
  <c r="BJ5" i="1"/>
  <c r="BK5" i="1" s="1"/>
  <c r="BJ6" i="1"/>
  <c r="BK6" i="1" s="1"/>
  <c r="BJ7" i="1"/>
  <c r="BK7" i="1" s="1"/>
  <c r="BJ8" i="1"/>
  <c r="BJ9" i="1"/>
  <c r="BK9" i="1" s="1"/>
  <c r="BJ10" i="1"/>
  <c r="BK10" i="1" s="1"/>
  <c r="BJ11" i="1"/>
  <c r="BK11" i="1" s="1"/>
  <c r="BJ12" i="1"/>
  <c r="BJ13" i="1"/>
  <c r="BK13" i="1" s="1"/>
  <c r="BJ14" i="1"/>
  <c r="BK14" i="1" s="1"/>
  <c r="BJ15" i="1"/>
  <c r="BK15" i="1" s="1"/>
  <c r="BJ16" i="1"/>
  <c r="BJ17" i="1"/>
  <c r="BK17" i="1" s="1"/>
  <c r="BJ3" i="1"/>
  <c r="BK3" i="1" s="1"/>
  <c r="BG4" i="1"/>
  <c r="BG5" i="1"/>
  <c r="BG6" i="1"/>
  <c r="BH6" i="1" s="1"/>
  <c r="BG7" i="1"/>
  <c r="BH7" i="1" s="1"/>
  <c r="BG8" i="1"/>
  <c r="BG9" i="1"/>
  <c r="BG10" i="1"/>
  <c r="BH10" i="1" s="1"/>
  <c r="BG11" i="1"/>
  <c r="BH11" i="1" s="1"/>
  <c r="BG12" i="1"/>
  <c r="BG13" i="1"/>
  <c r="BG14" i="1"/>
  <c r="BH14" i="1" s="1"/>
  <c r="BG15" i="1"/>
  <c r="BH15" i="1" s="1"/>
  <c r="BG16" i="1"/>
  <c r="BG17" i="1"/>
  <c r="BG3" i="1"/>
  <c r="BH3" i="1" s="1"/>
  <c r="BD4" i="1"/>
  <c r="BE4" i="1" s="1"/>
  <c r="BD5" i="1"/>
  <c r="BD6" i="1"/>
  <c r="BD7" i="1"/>
  <c r="BE7" i="1" s="1"/>
  <c r="BD8" i="1"/>
  <c r="BE8" i="1" s="1"/>
  <c r="BD9" i="1"/>
  <c r="BD10" i="1"/>
  <c r="BD11" i="1"/>
  <c r="BE11" i="1" s="1"/>
  <c r="BD12" i="1"/>
  <c r="BE12" i="1" s="1"/>
  <c r="BD13" i="1"/>
  <c r="BD14" i="1"/>
  <c r="BD15" i="1"/>
  <c r="BE15" i="1" s="1"/>
  <c r="BD16" i="1"/>
  <c r="BD17" i="1"/>
  <c r="BD3" i="1"/>
  <c r="BA4" i="1"/>
  <c r="BB4" i="1" s="1"/>
  <c r="BA5" i="1"/>
  <c r="BB5" i="1" s="1"/>
  <c r="BA6" i="1"/>
  <c r="BB6" i="1" s="1"/>
  <c r="BA7" i="1"/>
  <c r="BB7" i="1" s="1"/>
  <c r="BA8" i="1"/>
  <c r="BB8" i="1" s="1"/>
  <c r="BA9" i="1"/>
  <c r="BB9" i="1" s="1"/>
  <c r="BA10" i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3" i="1"/>
  <c r="AX4" i="1"/>
  <c r="AX5" i="1"/>
  <c r="AY5" i="1" s="1"/>
  <c r="AX6" i="1"/>
  <c r="AY6" i="1" s="1"/>
  <c r="AX7" i="1"/>
  <c r="AY7" i="1" s="1"/>
  <c r="AX8" i="1"/>
  <c r="AY8" i="1" s="1"/>
  <c r="AX9" i="1"/>
  <c r="AY9" i="1" s="1"/>
  <c r="AX10" i="1"/>
  <c r="AX11" i="1"/>
  <c r="AX12" i="1"/>
  <c r="AY12" i="1" s="1"/>
  <c r="AX13" i="1"/>
  <c r="AY13" i="1" s="1"/>
  <c r="AX14" i="1"/>
  <c r="AY14" i="1" s="1"/>
  <c r="AX15" i="1"/>
  <c r="AX16" i="1"/>
  <c r="AY16" i="1" s="1"/>
  <c r="AX17" i="1"/>
  <c r="AY17" i="1" s="1"/>
  <c r="AX3" i="1"/>
  <c r="AY3" i="1" s="1"/>
  <c r="AU4" i="1"/>
  <c r="AU5" i="1"/>
  <c r="AU6" i="1"/>
  <c r="AV6" i="1" s="1"/>
  <c r="AU7" i="1"/>
  <c r="AV7" i="1" s="1"/>
  <c r="AU8" i="1"/>
  <c r="AU9" i="1"/>
  <c r="AU10" i="1"/>
  <c r="AV10" i="1" s="1"/>
  <c r="AU11" i="1"/>
  <c r="AV11" i="1" s="1"/>
  <c r="AU12" i="1"/>
  <c r="AU13" i="1"/>
  <c r="AU14" i="1"/>
  <c r="AV14" i="1" s="1"/>
  <c r="AU15" i="1"/>
  <c r="AV15" i="1" s="1"/>
  <c r="AU16" i="1"/>
  <c r="AU17" i="1"/>
  <c r="AU3" i="1"/>
  <c r="AV3" i="1" s="1"/>
  <c r="AR4" i="1"/>
  <c r="AS4" i="1" s="1"/>
  <c r="AR5" i="1"/>
  <c r="AR6" i="1"/>
  <c r="AR7" i="1"/>
  <c r="AS7" i="1" s="1"/>
  <c r="AR8" i="1"/>
  <c r="AS8" i="1" s="1"/>
  <c r="AR9" i="1"/>
  <c r="AR10" i="1"/>
  <c r="AR11" i="1"/>
  <c r="AS11" i="1" s="1"/>
  <c r="AR12" i="1"/>
  <c r="AR13" i="1"/>
  <c r="AR14" i="1"/>
  <c r="AR15" i="1"/>
  <c r="AS15" i="1" s="1"/>
  <c r="AR16" i="1"/>
  <c r="AS16" i="1" s="1"/>
  <c r="AR17" i="1"/>
  <c r="AR3" i="1"/>
  <c r="AO4" i="1"/>
  <c r="AP4" i="1" s="1"/>
  <c r="AO5" i="1"/>
  <c r="AO6" i="1"/>
  <c r="AO7" i="1"/>
  <c r="AP7" i="1" s="1"/>
  <c r="AO8" i="1"/>
  <c r="AP8" i="1" s="1"/>
  <c r="AO9" i="1"/>
  <c r="AO10" i="1"/>
  <c r="AO11" i="1"/>
  <c r="AP11" i="1" s="1"/>
  <c r="AO12" i="1"/>
  <c r="AP12" i="1" s="1"/>
  <c r="AO13" i="1"/>
  <c r="AP13" i="1" s="1"/>
  <c r="AO14" i="1"/>
  <c r="AO15" i="1"/>
  <c r="AO16" i="1"/>
  <c r="AP16" i="1" s="1"/>
  <c r="AO17" i="1"/>
  <c r="AP17" i="1" s="1"/>
  <c r="AO3" i="1"/>
  <c r="AL4" i="1"/>
  <c r="AL5" i="1"/>
  <c r="AM5" i="1" s="1"/>
  <c r="AL6" i="1"/>
  <c r="AM6" i="1" s="1"/>
  <c r="AL7" i="1"/>
  <c r="AM7" i="1" s="1"/>
  <c r="AL8" i="1"/>
  <c r="AL9" i="1"/>
  <c r="AM9" i="1" s="1"/>
  <c r="AL10" i="1"/>
  <c r="AM10" i="1" s="1"/>
  <c r="AL11" i="1"/>
  <c r="AL12" i="1"/>
  <c r="AL13" i="1"/>
  <c r="AM13" i="1" s="1"/>
  <c r="AL14" i="1"/>
  <c r="AM14" i="1" s="1"/>
  <c r="AL15" i="1"/>
  <c r="AM15" i="1" s="1"/>
  <c r="AL16" i="1"/>
  <c r="AL17" i="1"/>
  <c r="AM17" i="1" s="1"/>
  <c r="AL3" i="1"/>
  <c r="AM3" i="1" s="1"/>
  <c r="AM11" i="1"/>
  <c r="AI4" i="1"/>
  <c r="AI5" i="1"/>
  <c r="AJ5" i="1" s="1"/>
  <c r="AI6" i="1"/>
  <c r="AJ6" i="1" s="1"/>
  <c r="AI7" i="1"/>
  <c r="AJ7" i="1" s="1"/>
  <c r="AI8" i="1"/>
  <c r="AI9" i="1"/>
  <c r="AJ9" i="1" s="1"/>
  <c r="AI10" i="1"/>
  <c r="AJ10" i="1" s="1"/>
  <c r="AI11" i="1"/>
  <c r="AJ11" i="1" s="1"/>
  <c r="AI12" i="1"/>
  <c r="AI13" i="1"/>
  <c r="AJ13" i="1" s="1"/>
  <c r="AI14" i="1"/>
  <c r="AJ14" i="1" s="1"/>
  <c r="AI15" i="1"/>
  <c r="AJ15" i="1" s="1"/>
  <c r="AI16" i="1"/>
  <c r="AI17" i="1"/>
  <c r="AJ17" i="1" s="1"/>
  <c r="AI3" i="1"/>
  <c r="AJ3" i="1" s="1"/>
  <c r="CR17" i="1"/>
  <c r="CO17" i="1"/>
  <c r="CF17" i="1"/>
  <c r="CC17" i="1"/>
  <c r="BT17" i="1"/>
  <c r="BQ17" i="1"/>
  <c r="BH17" i="1"/>
  <c r="BE17" i="1"/>
  <c r="AV17" i="1"/>
  <c r="AS17" i="1"/>
  <c r="CR16" i="1"/>
  <c r="CI16" i="1"/>
  <c r="CF16" i="1"/>
  <c r="BW16" i="1"/>
  <c r="BT16" i="1"/>
  <c r="BQ16" i="1"/>
  <c r="BK16" i="1"/>
  <c r="BH16" i="1"/>
  <c r="BE16" i="1"/>
  <c r="AV16" i="1"/>
  <c r="AM16" i="1"/>
  <c r="AJ16" i="1"/>
  <c r="AY15" i="1"/>
  <c r="AP15" i="1"/>
  <c r="CO14" i="1"/>
  <c r="CC14" i="1"/>
  <c r="BW14" i="1"/>
  <c r="BE14" i="1"/>
  <c r="AS14" i="1"/>
  <c r="AP14" i="1"/>
  <c r="CR13" i="1"/>
  <c r="CO13" i="1"/>
  <c r="CL13" i="1"/>
  <c r="CF13" i="1"/>
  <c r="CC13" i="1"/>
  <c r="BT13" i="1"/>
  <c r="BQ13" i="1"/>
  <c r="BH13" i="1"/>
  <c r="BE13" i="1"/>
  <c r="AV13" i="1"/>
  <c r="AS13" i="1"/>
  <c r="CR12" i="1"/>
  <c r="CO12" i="1"/>
  <c r="CI12" i="1"/>
  <c r="CF12" i="1"/>
  <c r="BW12" i="1"/>
  <c r="BT12" i="1"/>
  <c r="BK12" i="1"/>
  <c r="BH12" i="1"/>
  <c r="AV12" i="1"/>
  <c r="AS12" i="1"/>
  <c r="AM12" i="1"/>
  <c r="AJ12" i="1"/>
  <c r="BZ11" i="1"/>
  <c r="AY11" i="1"/>
  <c r="CO10" i="1"/>
  <c r="CL10" i="1"/>
  <c r="CI10" i="1"/>
  <c r="CC10" i="1"/>
  <c r="BZ10" i="1"/>
  <c r="BQ10" i="1"/>
  <c r="BE10" i="1"/>
  <c r="BB10" i="1"/>
  <c r="AY10" i="1"/>
  <c r="AS10" i="1"/>
  <c r="AP10" i="1"/>
  <c r="CR9" i="1"/>
  <c r="CO9" i="1"/>
  <c r="CF9" i="1"/>
  <c r="CC9" i="1"/>
  <c r="BT9" i="1"/>
  <c r="BQ9" i="1"/>
  <c r="BH9" i="1"/>
  <c r="BE9" i="1"/>
  <c r="AV9" i="1"/>
  <c r="AS9" i="1"/>
  <c r="AP9" i="1"/>
  <c r="CR8" i="1"/>
  <c r="CI8" i="1"/>
  <c r="CF8" i="1"/>
  <c r="BW8" i="1"/>
  <c r="BT8" i="1"/>
  <c r="BK8" i="1"/>
  <c r="BH8" i="1"/>
  <c r="AV8" i="1"/>
  <c r="AM8" i="1"/>
  <c r="AJ8" i="1"/>
  <c r="CL7" i="1"/>
  <c r="CI7" i="1"/>
  <c r="BZ7" i="1"/>
  <c r="BW7" i="1"/>
  <c r="CO6" i="1"/>
  <c r="CL6" i="1"/>
  <c r="CC6" i="1"/>
  <c r="BQ6" i="1"/>
  <c r="BN6" i="1"/>
  <c r="BE6" i="1"/>
  <c r="AS6" i="1"/>
  <c r="AP6" i="1"/>
  <c r="CR5" i="1"/>
  <c r="CO5" i="1"/>
  <c r="CF5" i="1"/>
  <c r="CC5" i="1"/>
  <c r="BT5" i="1"/>
  <c r="BQ5" i="1"/>
  <c r="BH5" i="1"/>
  <c r="BE5" i="1"/>
  <c r="AV5" i="1"/>
  <c r="AS5" i="1"/>
  <c r="AP5" i="1"/>
  <c r="CR4" i="1"/>
  <c r="CI4" i="1"/>
  <c r="CF4" i="1"/>
  <c r="BW4" i="1"/>
  <c r="BT4" i="1"/>
  <c r="BK4" i="1"/>
  <c r="BH4" i="1"/>
  <c r="AY4" i="1"/>
  <c r="AV4" i="1"/>
  <c r="AM4" i="1"/>
  <c r="AJ4" i="1"/>
  <c r="CR3" i="1"/>
  <c r="CL3" i="1"/>
  <c r="CC3" i="1"/>
  <c r="BZ3" i="1"/>
  <c r="BE3" i="1"/>
  <c r="BB3" i="1"/>
  <c r="AS3" i="1"/>
  <c r="AP3" i="1"/>
</calcChain>
</file>

<file path=xl/sharedStrings.xml><?xml version="1.0" encoding="utf-8"?>
<sst xmlns="http://schemas.openxmlformats.org/spreadsheetml/2006/main" count="404" uniqueCount="174">
  <si>
    <t>Lotto</t>
  </si>
  <si>
    <t>Sublotto</t>
  </si>
  <si>
    <t>CIG</t>
  </si>
  <si>
    <t>Principio attivo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</si>
  <si>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</si>
  <si>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</si>
  <si>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</si>
  <si>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</si>
  <si>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</si>
  <si>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</si>
  <si>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</si>
  <si>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</si>
  <si>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</si>
  <si>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</si>
  <si>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</si>
  <si>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</si>
  <si>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</si>
  <si>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</si>
  <si>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</si>
  <si>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</si>
  <si>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</si>
  <si>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</si>
  <si>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</si>
  <si>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</si>
  <si>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</si>
  <si>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</si>
  <si>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</si>
  <si>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</si>
  <si>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</si>
  <si>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</si>
  <si>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</si>
  <si>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</si>
  <si>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</si>
  <si>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</si>
  <si>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</si>
  <si>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</si>
  <si>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</si>
  <si>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</si>
  <si>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</si>
  <si>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</si>
  <si>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</si>
  <si>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</si>
  <si>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</si>
  <si>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</si>
  <si>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</si>
  <si>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</si>
  <si>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5</t>
  </si>
  <si>
    <t>ASP 1 AGRIGENTO</t>
  </si>
  <si>
    <t xml:space="preserve">ASP 2 CALTANISSETTA  </t>
  </si>
  <si>
    <t>ASP 3 CATANIA</t>
  </si>
  <si>
    <t>ASP 4 ENNA</t>
  </si>
  <si>
    <t>ASP 5 MESSINA</t>
  </si>
  <si>
    <t>ASP 6 PALERMO</t>
  </si>
  <si>
    <t>ASP 7 RAGUSA</t>
  </si>
  <si>
    <t>ASP 8 SIRACUSA</t>
  </si>
  <si>
    <t>ASP 9 TRAPANI</t>
  </si>
  <si>
    <t>CANNIZZARO CATANIA</t>
  </si>
  <si>
    <t>ARNAS GARIBALDI DI CATANIA</t>
  </si>
  <si>
    <t>POLICLINICO RODOLICO S.MARCO DI CATANIA</t>
  </si>
  <si>
    <t>ARNAS CIVICO DI PALERMO</t>
  </si>
  <si>
    <t>VILLA SOFIA - CERVELLO PALERMO</t>
  </si>
  <si>
    <t>POLICLINICO G. MARTINO  DI MESSINA</t>
  </si>
  <si>
    <t>POLICLINICO V. GIACCONE DI PALERMO</t>
  </si>
  <si>
    <t>PAPARDO MESSINA</t>
  </si>
  <si>
    <t>GIGLIO CEFALU'</t>
  </si>
  <si>
    <t>IRCS BONINO PULEJO MESSINA</t>
  </si>
  <si>
    <t>IRCS M.SS. TROINA</t>
  </si>
  <si>
    <t>ISMETT PALERMO</t>
  </si>
  <si>
    <t>fabbisogno anno</t>
  </si>
  <si>
    <t xml:space="preserve">fabbisogno per tutta la durata contrattuale </t>
  </si>
  <si>
    <t>IMPORTO CONTRATTUALE</t>
  </si>
  <si>
    <t>fabbisogno per tutta la durata contrattuale</t>
  </si>
  <si>
    <t>Prezzo unitario offerto IVA esclusa</t>
  </si>
  <si>
    <t xml:space="preserve"> PLUS</t>
  </si>
  <si>
    <t>ALL. N. 2 _PROSPETTO FABBISOGNI_PROCEDURA DI GARA NEGOZIATA SENZA PREVIA PUBBLICAZIONE DEL BANDO, AI SENSI DELLART.63, CO.2, LETT.B) NN. 2 E 3, DEL D.LGS.N.50/2016 PER L'AFFIDAMENTO DELLE SACCHE GALENICHE ANTIBLASTICHE OCCORRENTE ALLE AZIENDE SANITARIE DEL S.S.R. DELLA REGIONE SICILIANA, NEL RISPETTO DELLE PREVISIONI DI CUI AL D.P.C.M. 11.7.2018.</t>
  </si>
  <si>
    <t>10</t>
  </si>
  <si>
    <t>987360007B</t>
  </si>
  <si>
    <t>CARBOPLATINO</t>
  </si>
  <si>
    <t>NA</t>
  </si>
  <si>
    <t>L01XA02</t>
  </si>
  <si>
    <t>2700 mg</t>
  </si>
  <si>
    <t>98736265EE</t>
  </si>
  <si>
    <t>CISPLATINO</t>
  </si>
  <si>
    <t>L01XA01</t>
  </si>
  <si>
    <t>400 mg</t>
  </si>
  <si>
    <t>98736390AA</t>
  </si>
  <si>
    <t>DOXORUBICINA</t>
  </si>
  <si>
    <t>L01DB01</t>
  </si>
  <si>
    <t>600MG</t>
  </si>
  <si>
    <t>987364559C</t>
  </si>
  <si>
    <t>FLUORURACILE</t>
  </si>
  <si>
    <t>L01BC02</t>
  </si>
  <si>
    <t>500ml</t>
  </si>
  <si>
    <t>987366561D</t>
  </si>
  <si>
    <t>EPIRUBICINA</t>
  </si>
  <si>
    <t>L01DB03</t>
  </si>
  <si>
    <t>1000mg</t>
  </si>
  <si>
    <t>9873675E5B</t>
  </si>
  <si>
    <t>CICLOFOSFAMIDE</t>
  </si>
  <si>
    <t>L01AA01</t>
  </si>
  <si>
    <t>5000 MG</t>
  </si>
  <si>
    <t>9873690ABD</t>
  </si>
  <si>
    <t>CITARABINA</t>
  </si>
  <si>
    <t>L01BC01</t>
  </si>
  <si>
    <t>10.000 mg</t>
  </si>
  <si>
    <t>987369815A</t>
  </si>
  <si>
    <t>IRINOTECAN</t>
  </si>
  <si>
    <t>L01CE02</t>
  </si>
  <si>
    <t>2000MG</t>
  </si>
  <si>
    <t>9873709A6B</t>
  </si>
  <si>
    <t>OXALIPLATINO</t>
  </si>
  <si>
    <t>L01XA03</t>
  </si>
  <si>
    <t>9873717108</t>
  </si>
  <si>
    <t>GEMCITABINA</t>
  </si>
  <si>
    <t>L01BC05</t>
  </si>
  <si>
    <t>20.000 MG</t>
  </si>
  <si>
    <t>9873728A19</t>
  </si>
  <si>
    <t>PEMETREXED</t>
  </si>
  <si>
    <t>L01BA04</t>
  </si>
  <si>
    <t>2.425 MG</t>
  </si>
  <si>
    <t>987373932F</t>
  </si>
  <si>
    <t>BEVACIZUMAB</t>
  </si>
  <si>
    <t>L01FG01</t>
  </si>
  <si>
    <t>2500 mg</t>
  </si>
  <si>
    <t>9873748A9A</t>
  </si>
  <si>
    <t>Ac. LEVOFOLINICO</t>
  </si>
  <si>
    <t>V03AF04</t>
  </si>
  <si>
    <t>5000MG</t>
  </si>
  <si>
    <t>9873756137</t>
  </si>
  <si>
    <t>INFLIXIMAB</t>
  </si>
  <si>
    <t>L04AA12</t>
  </si>
  <si>
    <t>1000 MG</t>
  </si>
  <si>
    <t>9873767A48</t>
  </si>
  <si>
    <t>TRASTUMAB</t>
  </si>
  <si>
    <t>L01XC03</t>
  </si>
  <si>
    <t>1.800 mg</t>
  </si>
  <si>
    <t>SACCA</t>
  </si>
  <si>
    <t>BAXTER SPA</t>
  </si>
  <si>
    <t>00907371009</t>
  </si>
  <si>
    <t>Via del Serafico ,89 ,Roma ,RM</t>
  </si>
  <si>
    <t>0632491919</t>
  </si>
  <si>
    <t>baxterbids@pec.baxter.com</t>
  </si>
  <si>
    <t>CHM0104C</t>
  </si>
  <si>
    <t>CARBOPLATINO 2700 mg in 270 mL (10 mg/ml)</t>
  </si>
  <si>
    <t>0</t>
  </si>
  <si>
    <t>PRODOTTO SU PRESCRIZIONE MEDICA</t>
  </si>
  <si>
    <t>CHM0205C</t>
  </si>
  <si>
    <t>CISPLATINO - 400 MG IN 400 ML</t>
  </si>
  <si>
    <t>CHM0308C</t>
  </si>
  <si>
    <t>DOXORUBUCINA 600MG IN NACL 0,9%  300ML</t>
  </si>
  <si>
    <t>CHM0409C</t>
  </si>
  <si>
    <t>Fluoruracile in NACL 0,9%  25.000mg in 500ml (50mg/ml)</t>
  </si>
  <si>
    <t>CHM0808C</t>
  </si>
  <si>
    <t>EPIRUBICINA  NACL 0,9% 1000mg in  500ml</t>
  </si>
  <si>
    <t>CHM0906C</t>
  </si>
  <si>
    <t>Ciclofosfamide 5000 mg in NaCl 0,9% 250 ml</t>
  </si>
  <si>
    <t>CHM1104C</t>
  </si>
  <si>
    <t>CITARABINA IN GLUCOSIO 5%.  10.000 mg in 500 ml</t>
  </si>
  <si>
    <t>CHM1203C</t>
  </si>
  <si>
    <t>IRINOTECAN 2000MG IN 100ML</t>
  </si>
  <si>
    <t>CHM1402C</t>
  </si>
  <si>
    <t>OXALIPLATINO 1000MG IN 200ML SOLUZIONE GLUCOSIO 5%</t>
  </si>
  <si>
    <t>CHM1503C</t>
  </si>
  <si>
    <t>GEMCITABINA 40MG/ML 20.000 MG500ML</t>
  </si>
  <si>
    <t>CHM1703C</t>
  </si>
  <si>
    <t>PEMETREXED - 2.425 MG IN 97 ML</t>
  </si>
  <si>
    <t>MAB0402</t>
  </si>
  <si>
    <t>BEVACIZUMAB IN SACCA MULTIDOSE MULTIPRELIEVO 2500mg in 100ml</t>
  </si>
  <si>
    <t>TSC0202C</t>
  </si>
  <si>
    <t>SOLUZ.CALCIO LEVOFOLINATOPENTAIDRATO 5000MG/500ML</t>
  </si>
  <si>
    <t>MAB0101</t>
  </si>
  <si>
    <t>INFLIXIMAB - 1000 MG IN 100 ML</t>
  </si>
  <si>
    <t>MAB0302</t>
  </si>
  <si>
    <t>TRASTUMAB - 1800 MG IN 86,4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</si>
</sst>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&quot;€&quot;_-;\-* #,##0.00\ &quot;€&quot;_-;_-* &quot;-&quot;??\ &quot;€&quot;_-;_-@_-"/>
    <numFmt numFmtId="165" formatCode="#,##0.00000&quot; €&quot;"/>
    <numFmt numFmtId="166" formatCode="[$-410]General"/>
    <numFmt numFmtId="167" formatCode="#,##0.00&quot;   &quot;"/>
    <numFmt numFmtId="168" formatCode="[$€-410]&quot; &quot;#,##0.00;[Red]&quot;-&quot;[$€-410]&quot; &quot;#,##0.00"/>
    <numFmt numFmtId="169" formatCode="&quot; € &quot;#,##0.00&quot; &quot;;&quot;-€ &quot;#,##0.00&quot; &quot;;&quot; € -&quot;#&quot; &quot;;@&quot; &quot;"/>
    <numFmt numFmtId="170" formatCode="#,##0\ _€"/>
    <numFmt numFmtId="171" formatCode="#,##0.00\ _€"/>
    <numFmt numFmtId="172" formatCode="#,##0.00000\ &quot;€&quot;"/>
    <numFmt numFmtId="173" formatCode="[$-410]#,##0"/>
    <numFmt numFmtId="174" formatCode="_-\ #,##0.00_)\ _-;\-\ #,##0.00\ _-"/>
  </numFmts>
  <fonts count="14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33"/>
        <bgColor rgb="FFFF3333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2">
    <xf numFmtId="0" fontId="0" fillId="0" borderId="0"/>
    <xf numFmtId="169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6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7" fontId="2" fillId="0" borderId="3" xfId="2" applyNumberFormat="1" applyFont="1" applyBorder="1" applyAlignment="1" applyProtection="1">
      <alignment horizontal="center" vertical="center" wrapText="1"/>
      <protection locked="0"/>
    </xf>
    <xf numFmtId="165" fontId="5" fillId="0" borderId="3" xfId="1" applyNumberFormat="1" applyFont="1" applyBorder="1" applyAlignment="1" applyProtection="1">
      <alignment horizontal="center" vertical="center" wrapText="1"/>
      <protection locked="0"/>
    </xf>
    <xf numFmtId="168" fontId="6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/>
    </xf>
    <xf numFmtId="1" fontId="10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3" xfId="2" applyNumberFormat="1" applyFont="1" applyBorder="1" applyAlignment="1" applyProtection="1">
      <alignment horizontal="center" vertical="center" wrapText="1"/>
      <protection locked="0"/>
    </xf>
    <xf numFmtId="172" fontId="10" fillId="7" borderId="3" xfId="2" applyNumberFormat="1" applyFont="1" applyFill="1" applyBorder="1" applyAlignment="1" applyProtection="1">
      <alignment horizontal="center" vertical="center" wrapText="1"/>
      <protection locked="0"/>
    </xf>
    <xf numFmtId="1" fontId="5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0" borderId="3" xfId="2" applyNumberFormat="1" applyFont="1" applyBorder="1" applyAlignment="1" applyProtection="1">
      <alignment horizontal="center" vertical="center" wrapText="1"/>
      <protection locked="0"/>
    </xf>
    <xf numFmtId="172" fontId="5" fillId="7" borderId="3" xfId="2" applyNumberFormat="1" applyFont="1" applyFill="1" applyBorder="1" applyAlignment="1" applyProtection="1">
      <alignment horizontal="center" vertical="center" wrapText="1"/>
      <protection locked="0"/>
    </xf>
    <xf numFmtId="172" fontId="10" fillId="8" borderId="3" xfId="2" applyNumberFormat="1" applyFont="1" applyFill="1" applyBorder="1" applyAlignment="1" applyProtection="1">
      <alignment horizontal="center" vertical="center" wrapText="1"/>
      <protection locked="0"/>
    </xf>
    <xf numFmtId="170" fontId="8" fillId="0" borderId="4" xfId="0" applyNumberFormat="1" applyFont="1" applyBorder="1" applyAlignment="1" applyProtection="1">
      <alignment horizontal="center" vertical="center" wrapText="1"/>
      <protection locked="0"/>
    </xf>
    <xf numFmtId="170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0" fillId="0" borderId="0" xfId="0" applyNumberFormat="1"/>
    <xf numFmtId="172" fontId="0" fillId="0" borderId="0" xfId="0" applyNumberFormat="1"/>
    <xf numFmtId="172" fontId="10" fillId="9" borderId="3" xfId="0" applyNumberFormat="1" applyFont="1" applyFill="1" applyBorder="1" applyAlignment="1" applyProtection="1">
      <alignment horizontal="center" vertical="center"/>
      <protection locked="0"/>
    </xf>
    <xf numFmtId="172" fontId="11" fillId="9" borderId="3" xfId="0" applyNumberFormat="1" applyFont="1" applyFill="1" applyBorder="1" applyAlignment="1" applyProtection="1">
      <alignment horizontal="center" vertical="center" wrapText="1"/>
      <protection locked="0"/>
    </xf>
    <xf numFmtId="172" fontId="10" fillId="9" borderId="3" xfId="10" applyNumberFormat="1" applyFont="1" applyFill="1" applyBorder="1" applyAlignment="1" applyProtection="1">
      <alignment horizontal="center" vertical="center" wrapText="1"/>
      <protection locked="0"/>
    </xf>
    <xf numFmtId="172" fontId="10" fillId="9" borderId="3" xfId="0" applyNumberFormat="1" applyFont="1" applyFill="1" applyBorder="1" applyAlignment="1" applyProtection="1">
      <alignment horizontal="center" vertical="center" wrapText="1"/>
      <protection locked="0"/>
    </xf>
    <xf numFmtId="172" fontId="10" fillId="9" borderId="3" xfId="10" applyNumberFormat="1" applyFont="1" applyFill="1" applyBorder="1" applyAlignment="1" applyProtection="1">
      <alignment horizontal="center" vertical="center"/>
      <protection locked="0"/>
    </xf>
    <xf numFmtId="172" fontId="11" fillId="9" borderId="3" xfId="10" applyNumberFormat="1" applyFont="1" applyFill="1" applyBorder="1" applyAlignment="1" applyProtection="1">
      <alignment horizontal="center" vertical="center" wrapText="1"/>
      <protection locked="0"/>
    </xf>
    <xf numFmtId="172" fontId="0" fillId="0" borderId="0" xfId="0" applyNumberFormat="1" applyAlignment="1">
      <alignment horizontal="center" vertical="center"/>
    </xf>
    <xf numFmtId="173" fontId="5" fillId="10" borderId="6" xfId="2" applyNumberFormat="1" applyFont="1" applyFill="1" applyBorder="1" applyAlignment="1" applyProtection="1">
      <alignment horizontal="center" vertical="center"/>
      <protection locked="0"/>
    </xf>
    <xf numFmtId="173" fontId="5" fillId="10" borderId="1" xfId="2" applyNumberFormat="1" applyFont="1" applyFill="1" applyBorder="1" applyAlignment="1" applyProtection="1">
      <alignment horizontal="center" vertical="center" wrapText="1"/>
      <protection locked="0"/>
    </xf>
    <xf numFmtId="173" fontId="5" fillId="10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49" fontId="13" fillId="0" borderId="3" xfId="0" applyNumberFormat="1" applyFont="1" applyBorder="1" applyAlignment="1">
      <alignment horizontal="left"/>
    </xf>
    <xf numFmtId="174" fontId="13" fillId="0" borderId="3" xfId="0" applyNumberFormat="1" applyFont="1" applyBorder="1" applyAlignment="1">
      <alignment horizontal="right"/>
    </xf>
    <xf numFmtId="49" fontId="13" fillId="0" borderId="3" xfId="0" applyNumberFormat="1" applyFont="1" applyBorder="1"/>
    <xf numFmtId="174" fontId="13" fillId="0" borderId="3" xfId="0" applyNumberFormat="1" applyFont="1" applyBorder="1"/>
    <xf numFmtId="9" fontId="13" fillId="0" borderId="3" xfId="11" applyFont="1" applyBorder="1" applyAlignment="1"/>
    <xf numFmtId="22" fontId="13" fillId="0" borderId="3" xfId="0" applyNumberFormat="1" applyFont="1" applyBorder="1" applyAlignment="1">
      <alignment horizontal="center"/>
    </xf>
    <xf numFmtId="0" fontId="13" fillId="0" borderId="3" xfId="0" applyNumberFormat="1" applyFont="1" applyBorder="1" applyAlignment="1">
      <alignment horizontal="left"/>
    </xf>
    <xf numFmtId="9" fontId="13" fillId="0" borderId="3" xfId="11" applyFont="1" applyBorder="1" applyAlignment="1">
      <alignment horizontal="right"/>
    </xf>
    <xf numFmtId="0" fontId="0" fillId="0" borderId="0" xfId="0" applyAlignment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71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172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171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2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1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72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71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172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>
      <alignment horizontal="left" vertical="center"/>
    </xf>
  </cellXfs>
  <cellStyles count="12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Percentuale" xfId="11" builtinId="5"/>
    <cellStyle name="Result" xfId="6"/>
    <cellStyle name="Result2" xfId="7"/>
    <cellStyle name="Valuta" xfId="10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1" sqref="I31"/>
    </sheetView>
  </sheetViews>
  <sheetFormatPr defaultRowHeight="14.25"/>
  <cols>
    <col min="1" max="1" width="9.5" customWidth="1"/>
    <col min="2" max="2" width="7.625" customWidth="1"/>
    <col min="3" max="3" width="14.5" customWidth="1"/>
    <col min="4" max="4" width="36.375" bestFit="1" customWidth="1"/>
    <col min="5" max="5" width="10.75" customWidth="1"/>
    <col min="6" max="6" width="16.25" customWidth="1"/>
    <col min="7" max="7" width="12" bestFit="1" customWidth="1"/>
    <col min="8" max="8" width="19" customWidth="1"/>
    <col min="9" max="9" width="25.625" customWidth="1"/>
    <col min="10" max="10" width="19.5" bestFit="1" customWidth="1"/>
    <col min="11" max="11" width="21.25" style="7" customWidth="1"/>
    <col min="12" max="12" width="19.625" style="4" customWidth="1"/>
    <col min="13" max="13" width="18.25" style="4" customWidth="1"/>
    <col min="14" max="14" width="23.625" style="4" customWidth="1"/>
    <col min="15" max="15" width="14" bestFit="1" customWidth="1"/>
    <col min="16" max="16" width="48.25" bestFit="1" customWidth="1"/>
    <col min="17" max="17" width="14.625" customWidth="1"/>
    <col min="18" max="18" width="20.875" customWidth="1"/>
    <col min="19" max="19" width="15" customWidth="1"/>
    <col min="20" max="20" width="14.75" style="5" customWidth="1"/>
    <col min="21" max="21" width="52.375" bestFit="1" customWidth="1"/>
    <col min="22" max="22" width="11.875" bestFit="1" customWidth="1"/>
    <col min="23" max="23" width="19.625" customWidth="1"/>
    <col min="24" max="24" width="17.875" customWidth="1"/>
    <col min="25" max="25" width="10.75" customWidth="1"/>
    <col min="26" max="26" width="30" style="6" customWidth="1"/>
    <col min="27" max="27" width="10.75" customWidth="1"/>
    <col min="28" max="28" width="16.25" style="5" bestFit="1" customWidth="1"/>
    <col min="29" max="29" width="19.875" customWidth="1"/>
    <col min="30" max="30" width="37.875" customWidth="1"/>
    <col min="31" max="31" width="21.5" customWidth="1"/>
    <col min="32" max="32" width="14.375" customWidth="1"/>
    <col min="33" max="33" width="27.625" style="41" customWidth="1"/>
    <col min="34" max="34" width="9.75" style="33" customWidth="1"/>
    <col min="35" max="35" width="11.125" style="33" customWidth="1"/>
    <col min="36" max="36" width="15.75" style="34" customWidth="1"/>
    <col min="37" max="37" width="8.875" style="33" customWidth="1"/>
    <col min="38" max="38" width="9.625" style="33" customWidth="1"/>
    <col min="39" max="39" width="14.25" style="34" customWidth="1"/>
    <col min="40" max="40" width="9.75" style="33" customWidth="1"/>
    <col min="41" max="41" width="10.75" style="33" customWidth="1"/>
    <col min="42" max="42" width="15.75" style="34" customWidth="1"/>
    <col min="43" max="43" width="9.75" style="33" customWidth="1"/>
    <col min="44" max="44" width="9.625" style="33" customWidth="1"/>
    <col min="45" max="45" width="14.25" style="34" customWidth="1"/>
    <col min="46" max="47" width="8.875" style="33" customWidth="1"/>
    <col min="48" max="48" width="13.375" style="34" customWidth="1"/>
    <col min="49" max="49" width="9.375" style="33" customWidth="1"/>
    <col min="50" max="50" width="13.25" style="33" bestFit="1" customWidth="1"/>
    <col min="51" max="51" width="19" style="34" bestFit="1" customWidth="1"/>
    <col min="52" max="52" width="7.25" style="33" customWidth="1"/>
    <col min="53" max="53" width="8.125" style="33" customWidth="1"/>
    <col min="54" max="54" width="17.875" style="34" bestFit="1" customWidth="1"/>
    <col min="55" max="55" width="7.25" style="33" customWidth="1"/>
    <col min="56" max="56" width="8.875" style="33" customWidth="1"/>
    <col min="57" max="57" width="13.375" style="34" customWidth="1"/>
    <col min="58" max="58" width="7.25" style="33" customWidth="1"/>
    <col min="59" max="59" width="8.875" style="33" customWidth="1"/>
    <col min="60" max="60" width="14.25" style="34" customWidth="1"/>
    <col min="61" max="61" width="9.5" style="33" bestFit="1" customWidth="1"/>
    <col min="62" max="62" width="8.875" style="33" customWidth="1"/>
    <col min="63" max="63" width="13.375" style="34" customWidth="1"/>
    <col min="64" max="65" width="10.75" style="33" customWidth="1"/>
    <col min="66" max="66" width="14.25" style="34" customWidth="1"/>
    <col min="67" max="67" width="12.875" style="33" customWidth="1"/>
    <col min="68" max="68" width="13.875" style="33" customWidth="1"/>
    <col min="69" max="69" width="22.25" style="34" customWidth="1"/>
    <col min="70" max="71" width="10.75" style="33" customWidth="1"/>
    <col min="72" max="72" width="15.75" style="34" customWidth="1"/>
    <col min="73" max="74" width="10.75" style="33" customWidth="1"/>
    <col min="75" max="75" width="14.25" style="34" customWidth="1"/>
    <col min="76" max="76" width="9.75" style="33" customWidth="1"/>
    <col min="77" max="77" width="10.75" style="33" customWidth="1"/>
    <col min="78" max="78" width="15.75" style="34" customWidth="1"/>
    <col min="79" max="80" width="9.75" style="33" customWidth="1"/>
    <col min="81" max="81" width="14.25" style="34" customWidth="1"/>
    <col min="82" max="82" width="8.875" style="33" customWidth="1"/>
    <col min="83" max="83" width="9.75" style="33" customWidth="1"/>
    <col min="84" max="84" width="19.25" style="34" customWidth="1"/>
    <col min="85" max="85" width="8.875" style="33" customWidth="1"/>
    <col min="86" max="86" width="9.75" style="33" customWidth="1"/>
    <col min="87" max="87" width="19.25" style="34" customWidth="1"/>
    <col min="88" max="88" width="8.875" style="33" customWidth="1"/>
    <col min="89" max="89" width="9.75" style="33" customWidth="1"/>
    <col min="90" max="90" width="19.25" style="34" customWidth="1"/>
    <col min="91" max="91" width="8.875" style="33" customWidth="1"/>
    <col min="92" max="92" width="9.75" style="33" customWidth="1"/>
    <col min="93" max="93" width="19.25" style="34" customWidth="1"/>
    <col min="94" max="94" width="9.5" style="33" bestFit="1" customWidth="1"/>
    <col min="95" max="95" width="9.75" style="33" customWidth="1"/>
    <col min="96" max="96" width="19.25" style="34" customWidth="1"/>
    <col min="97" max="97" width="10.75" customWidth="1"/>
    <col min="98" max="99" width="17.125" bestFit="1" customWidth="1"/>
  </cols>
  <sheetData>
    <row r="1" spans="1:100" s="54" customFormat="1" ht="52.9" customHeight="1">
      <c r="A1" s="65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35"/>
      <c r="AH1" s="59" t="s">
        <v>47</v>
      </c>
      <c r="AI1" s="59"/>
      <c r="AJ1" s="60"/>
      <c r="AK1" s="59" t="s">
        <v>48</v>
      </c>
      <c r="AL1" s="59"/>
      <c r="AM1" s="60"/>
      <c r="AN1" s="59" t="s">
        <v>49</v>
      </c>
      <c r="AO1" s="59"/>
      <c r="AP1" s="60"/>
      <c r="AQ1" s="59" t="s">
        <v>50</v>
      </c>
      <c r="AR1" s="59"/>
      <c r="AS1" s="60"/>
      <c r="AT1" s="59" t="s">
        <v>51</v>
      </c>
      <c r="AU1" s="59"/>
      <c r="AV1" s="60"/>
      <c r="AW1" s="59" t="s">
        <v>52</v>
      </c>
      <c r="AX1" s="59"/>
      <c r="AY1" s="60"/>
      <c r="AZ1" s="61" t="s">
        <v>53</v>
      </c>
      <c r="BA1" s="61"/>
      <c r="BB1" s="62"/>
      <c r="BC1" s="59" t="s">
        <v>54</v>
      </c>
      <c r="BD1" s="59"/>
      <c r="BE1" s="60"/>
      <c r="BF1" s="59" t="s">
        <v>55</v>
      </c>
      <c r="BG1" s="59"/>
      <c r="BH1" s="60"/>
      <c r="BI1" s="59" t="s">
        <v>56</v>
      </c>
      <c r="BJ1" s="59"/>
      <c r="BK1" s="60"/>
      <c r="BL1" s="57" t="s">
        <v>57</v>
      </c>
      <c r="BM1" s="57"/>
      <c r="BN1" s="58"/>
      <c r="BO1" s="59" t="s">
        <v>58</v>
      </c>
      <c r="BP1" s="59"/>
      <c r="BQ1" s="60"/>
      <c r="BR1" s="63" t="s">
        <v>59</v>
      </c>
      <c r="BS1" s="63"/>
      <c r="BT1" s="64"/>
      <c r="BU1" s="59" t="s">
        <v>60</v>
      </c>
      <c r="BV1" s="59"/>
      <c r="BW1" s="60"/>
      <c r="BX1" s="59" t="s">
        <v>61</v>
      </c>
      <c r="BY1" s="59"/>
      <c r="BZ1" s="60"/>
      <c r="CA1" s="59" t="s">
        <v>62</v>
      </c>
      <c r="CB1" s="59"/>
      <c r="CC1" s="60"/>
      <c r="CD1" s="57" t="s">
        <v>63</v>
      </c>
      <c r="CE1" s="57"/>
      <c r="CF1" s="58"/>
      <c r="CG1" s="57" t="s">
        <v>64</v>
      </c>
      <c r="CH1" s="57"/>
      <c r="CI1" s="58"/>
      <c r="CJ1" s="57" t="s">
        <v>65</v>
      </c>
      <c r="CK1" s="57"/>
      <c r="CL1" s="58"/>
      <c r="CM1" s="57" t="s">
        <v>66</v>
      </c>
      <c r="CN1" s="57"/>
      <c r="CO1" s="58"/>
      <c r="CP1" s="57" t="s">
        <v>67</v>
      </c>
      <c r="CQ1" s="57"/>
      <c r="CR1" s="58"/>
      <c r="CS1" s="42"/>
      <c r="CT1" s="55"/>
      <c r="CU1" s="56"/>
      <c r="CV1" s="56"/>
    </row>
    <row r="2" spans="1:100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2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36" t="s">
        <v>72</v>
      </c>
      <c r="AH2" s="15" t="s">
        <v>68</v>
      </c>
      <c r="AI2" s="16" t="s">
        <v>69</v>
      </c>
      <c r="AJ2" s="17" t="s">
        <v>70</v>
      </c>
      <c r="AK2" s="15" t="s">
        <v>68</v>
      </c>
      <c r="AL2" s="16" t="s">
        <v>69</v>
      </c>
      <c r="AM2" s="17" t="s">
        <v>70</v>
      </c>
      <c r="AN2" s="15" t="s">
        <v>68</v>
      </c>
      <c r="AO2" s="16" t="s">
        <v>69</v>
      </c>
      <c r="AP2" s="17" t="s">
        <v>70</v>
      </c>
      <c r="AQ2" s="15" t="s">
        <v>68</v>
      </c>
      <c r="AR2" s="16" t="s">
        <v>71</v>
      </c>
      <c r="AS2" s="17" t="s">
        <v>70</v>
      </c>
      <c r="AT2" s="15" t="s">
        <v>68</v>
      </c>
      <c r="AU2" s="16" t="s">
        <v>69</v>
      </c>
      <c r="AV2" s="17" t="s">
        <v>70</v>
      </c>
      <c r="AW2" s="15" t="s">
        <v>68</v>
      </c>
      <c r="AX2" s="16" t="s">
        <v>71</v>
      </c>
      <c r="AY2" s="17" t="s">
        <v>70</v>
      </c>
      <c r="AZ2" s="18" t="s">
        <v>68</v>
      </c>
      <c r="BA2" s="19" t="s">
        <v>69</v>
      </c>
      <c r="BB2" s="20" t="s">
        <v>70</v>
      </c>
      <c r="BC2" s="15" t="s">
        <v>68</v>
      </c>
      <c r="BD2" s="16" t="s">
        <v>69</v>
      </c>
      <c r="BE2" s="17" t="s">
        <v>70</v>
      </c>
      <c r="BF2" s="15" t="s">
        <v>68</v>
      </c>
      <c r="BG2" s="16" t="s">
        <v>71</v>
      </c>
      <c r="BH2" s="17" t="s">
        <v>70</v>
      </c>
      <c r="BI2" s="15" t="s">
        <v>68</v>
      </c>
      <c r="BJ2" s="16" t="s">
        <v>69</v>
      </c>
      <c r="BK2" s="17" t="s">
        <v>70</v>
      </c>
      <c r="BL2" s="15" t="s">
        <v>68</v>
      </c>
      <c r="BM2" s="16" t="s">
        <v>69</v>
      </c>
      <c r="BN2" s="17" t="s">
        <v>70</v>
      </c>
      <c r="BO2" s="15" t="s">
        <v>68</v>
      </c>
      <c r="BP2" s="16" t="s">
        <v>71</v>
      </c>
      <c r="BQ2" s="17" t="s">
        <v>70</v>
      </c>
      <c r="BR2" s="15" t="s">
        <v>68</v>
      </c>
      <c r="BS2" s="16" t="s">
        <v>69</v>
      </c>
      <c r="BT2" s="17" t="s">
        <v>70</v>
      </c>
      <c r="BU2" s="15" t="s">
        <v>68</v>
      </c>
      <c r="BV2" s="16" t="s">
        <v>69</v>
      </c>
      <c r="BW2" s="17" t="s">
        <v>70</v>
      </c>
      <c r="BX2" s="15" t="s">
        <v>68</v>
      </c>
      <c r="BY2" s="16" t="s">
        <v>69</v>
      </c>
      <c r="BZ2" s="21" t="s">
        <v>70</v>
      </c>
      <c r="CA2" s="15" t="s">
        <v>68</v>
      </c>
      <c r="CB2" s="16" t="s">
        <v>69</v>
      </c>
      <c r="CC2" s="21" t="s">
        <v>70</v>
      </c>
      <c r="CD2" s="15" t="s">
        <v>68</v>
      </c>
      <c r="CE2" s="16" t="s">
        <v>69</v>
      </c>
      <c r="CF2" s="21" t="s">
        <v>70</v>
      </c>
      <c r="CG2" s="15" t="s">
        <v>68</v>
      </c>
      <c r="CH2" s="16" t="s">
        <v>69</v>
      </c>
      <c r="CI2" s="21" t="s">
        <v>70</v>
      </c>
      <c r="CJ2" s="15" t="s">
        <v>68</v>
      </c>
      <c r="CK2" s="16" t="s">
        <v>69</v>
      </c>
      <c r="CL2" s="21" t="s">
        <v>70</v>
      </c>
      <c r="CM2" s="15" t="s">
        <v>68</v>
      </c>
      <c r="CN2" s="16" t="s">
        <v>69</v>
      </c>
      <c r="CO2" s="21" t="s">
        <v>70</v>
      </c>
      <c r="CP2" s="15" t="s">
        <v>68</v>
      </c>
      <c r="CQ2" s="16" t="s">
        <v>69</v>
      </c>
      <c r="CR2" s="21" t="s">
        <v>70</v>
      </c>
      <c r="CS2" s="43" t="s">
        <v>73</v>
      </c>
      <c r="CT2" s="45"/>
      <c r="CU2" s="45"/>
    </row>
    <row r="3" spans="1:100">
      <c r="A3" s="14" t="s">
        <v>33</v>
      </c>
      <c r="B3" s="14" t="s">
        <v>32</v>
      </c>
      <c r="C3" s="13" t="s">
        <v>76</v>
      </c>
      <c r="D3" s="14" t="s">
        <v>77</v>
      </c>
      <c r="E3" s="14" t="s">
        <v>79</v>
      </c>
      <c r="F3" s="13" t="s">
        <v>80</v>
      </c>
      <c r="G3" s="10">
        <v>2947</v>
      </c>
      <c r="H3" s="11">
        <v>560</v>
      </c>
      <c r="I3" s="11">
        <v>560</v>
      </c>
      <c r="J3" s="12">
        <v>1650320</v>
      </c>
      <c r="K3" s="12">
        <v>1650320</v>
      </c>
      <c r="L3" s="9">
        <v>0</v>
      </c>
      <c r="M3" s="9" t="s">
        <v>136</v>
      </c>
      <c r="N3" s="9" t="s">
        <v>137</v>
      </c>
      <c r="O3" s="8" t="s">
        <v>138</v>
      </c>
      <c r="P3" s="8" t="s">
        <v>139</v>
      </c>
      <c r="Q3" s="8" t="s">
        <v>140</v>
      </c>
      <c r="R3" s="8" t="s">
        <v>141</v>
      </c>
      <c r="S3" s="8" t="s">
        <v>136</v>
      </c>
      <c r="T3" s="8" t="s">
        <v>142</v>
      </c>
      <c r="U3" s="46" t="s">
        <v>143</v>
      </c>
      <c r="V3" s="47">
        <v>0</v>
      </c>
      <c r="W3" s="48" t="s">
        <v>78</v>
      </c>
      <c r="X3" s="49">
        <v>0</v>
      </c>
      <c r="Y3" s="50">
        <v>0.1</v>
      </c>
      <c r="Z3" s="48" t="s">
        <v>144</v>
      </c>
      <c r="AA3" s="48" t="s">
        <v>33</v>
      </c>
      <c r="AB3" s="51">
        <v>1</v>
      </c>
      <c r="AC3" s="52">
        <v>1</v>
      </c>
      <c r="AD3" s="46" t="s">
        <v>145</v>
      </c>
      <c r="AE3" s="53">
        <v>0</v>
      </c>
      <c r="AF3" s="47">
        <v>0</v>
      </c>
      <c r="AG3" s="37">
        <v>560</v>
      </c>
      <c r="AH3" s="22">
        <v>80</v>
      </c>
      <c r="AI3" s="16">
        <f>TRUNC((AH3/12*24),0)</f>
        <v>160</v>
      </c>
      <c r="AJ3" s="17">
        <f t="shared" ref="AJ3:AJ17" si="0">AI3*AG3</f>
        <v>89600</v>
      </c>
      <c r="AK3" s="23">
        <v>25</v>
      </c>
      <c r="AL3" s="16">
        <f>TRUNC((AK3/12*24),0)</f>
        <v>50</v>
      </c>
      <c r="AM3" s="17">
        <f t="shared" ref="AM3:AM17" si="1">AL3*AG3</f>
        <v>28000</v>
      </c>
      <c r="AN3" s="24"/>
      <c r="AO3" s="16">
        <f>TRUNC((AN3/12*24),0)</f>
        <v>0</v>
      </c>
      <c r="AP3" s="17">
        <f t="shared" ref="AP3:AP17" si="2">AO3*AG3</f>
        <v>0</v>
      </c>
      <c r="AQ3" s="24"/>
      <c r="AR3" s="16">
        <f>TRUNC((AQ3/12*24),0)</f>
        <v>0</v>
      </c>
      <c r="AS3" s="17">
        <f t="shared" ref="AS3:AS17" si="3">AR3*AG3</f>
        <v>0</v>
      </c>
      <c r="AT3" s="24"/>
      <c r="AU3" s="16">
        <f>TRUNC((AT3/12*24),0)</f>
        <v>0</v>
      </c>
      <c r="AV3" s="17">
        <f t="shared" ref="AV3:AV17" si="4">AU3*AG3</f>
        <v>0</v>
      </c>
      <c r="AW3" s="24"/>
      <c r="AX3" s="16">
        <f>TRUNC((AW3/12*24),0)</f>
        <v>0</v>
      </c>
      <c r="AY3" s="17">
        <f t="shared" ref="AY3:AY17" si="5">AX3*AG3</f>
        <v>0</v>
      </c>
      <c r="AZ3" s="24">
        <v>120</v>
      </c>
      <c r="BA3" s="16">
        <f>TRUNC((AZ3/12*24),0)</f>
        <v>240</v>
      </c>
      <c r="BB3" s="20">
        <f t="shared" ref="BB3:BB17" si="6">BA3*AG3</f>
        <v>134400</v>
      </c>
      <c r="BC3" s="24"/>
      <c r="BD3" s="16">
        <f>TRUNC((BC3/12*24),0)</f>
        <v>0</v>
      </c>
      <c r="BE3" s="17">
        <f t="shared" ref="BE3:BE17" si="7">BD3*AG3</f>
        <v>0</v>
      </c>
      <c r="BF3" s="24">
        <v>10</v>
      </c>
      <c r="BG3" s="16">
        <f>TRUNC((BF3/12*24),0)</f>
        <v>20</v>
      </c>
      <c r="BH3" s="17">
        <f t="shared" ref="BH3:BH17" si="8">BG3*AG3</f>
        <v>11200</v>
      </c>
      <c r="BI3" s="24">
        <v>130</v>
      </c>
      <c r="BJ3" s="16">
        <f>TRUNC((BI3/12*24),0)</f>
        <v>260</v>
      </c>
      <c r="BK3" s="17">
        <f t="shared" ref="BK3:BK17" si="9">BJ3*AG3</f>
        <v>145600</v>
      </c>
      <c r="BL3" s="24">
        <v>120</v>
      </c>
      <c r="BM3" s="16">
        <f>TRUNC((BL3/12*24),0)</f>
        <v>240</v>
      </c>
      <c r="BN3" s="17">
        <f t="shared" ref="BN3:BN17" si="10">BM3*AG3</f>
        <v>134400</v>
      </c>
      <c r="BO3" s="24">
        <v>100</v>
      </c>
      <c r="BP3" s="16">
        <f>TRUNC((BO3/12*24),0)</f>
        <v>200</v>
      </c>
      <c r="BQ3" s="17">
        <f t="shared" ref="BQ3:BQ17" si="11">BP3*AG3</f>
        <v>112000</v>
      </c>
      <c r="BR3" s="24">
        <v>150</v>
      </c>
      <c r="BS3" s="16">
        <f>TRUNC((BR3/12*24),0)</f>
        <v>300</v>
      </c>
      <c r="BT3" s="17">
        <f t="shared" ref="BT3:BT17" si="12">BS3*AG3</f>
        <v>168000</v>
      </c>
      <c r="BU3" s="24">
        <v>95</v>
      </c>
      <c r="BV3" s="16">
        <f>TRUNC((BU3/12*24),0)</f>
        <v>190</v>
      </c>
      <c r="BW3" s="17">
        <f t="shared" ref="BW3:BW17" si="13">BV3*AG3</f>
        <v>106400</v>
      </c>
      <c r="BX3" s="24">
        <v>150</v>
      </c>
      <c r="BY3" s="16">
        <f>TRUNC((BX3/12*24),0)</f>
        <v>300</v>
      </c>
      <c r="BZ3" s="21">
        <f t="shared" ref="BZ3:BZ17" si="14">BY3*AG3</f>
        <v>168000</v>
      </c>
      <c r="CA3" s="24">
        <v>100</v>
      </c>
      <c r="CB3" s="16">
        <f>TRUNC((CA3/12*24),0)</f>
        <v>200</v>
      </c>
      <c r="CC3" s="21">
        <f t="shared" ref="CC3:CC17" si="15">CB3*AG3</f>
        <v>112000</v>
      </c>
      <c r="CD3" s="24">
        <v>100</v>
      </c>
      <c r="CE3" s="16">
        <f>TRUNC((CD3/12*24),0)</f>
        <v>200</v>
      </c>
      <c r="CF3" s="21">
        <f t="shared" ref="CF3:CF17" si="16">CE3*AG3</f>
        <v>112000</v>
      </c>
      <c r="CG3" s="24">
        <v>48</v>
      </c>
      <c r="CH3" s="16">
        <f>TRUNC((CG3/12*24),0)</f>
        <v>96</v>
      </c>
      <c r="CI3" s="21">
        <f t="shared" ref="CI3:CI17" si="17">CH3*AG3</f>
        <v>53760</v>
      </c>
      <c r="CJ3" s="24"/>
      <c r="CK3" s="16">
        <f>TRUNC((CJ3/12*24),0)</f>
        <v>0</v>
      </c>
      <c r="CL3" s="21">
        <f t="shared" ref="CL3:CL17" si="18">CK3*AG3</f>
        <v>0</v>
      </c>
      <c r="CM3" s="24"/>
      <c r="CN3" s="16">
        <f>TRUNC((CM3/12*24),0)</f>
        <v>0</v>
      </c>
      <c r="CO3" s="21">
        <f t="shared" ref="CO3:CO17" si="19">CN3*AG3</f>
        <v>0</v>
      </c>
      <c r="CP3" s="24"/>
      <c r="CQ3" s="16">
        <f>TRUNC((CP3/12*24),0)</f>
        <v>0</v>
      </c>
      <c r="CR3" s="21">
        <f t="shared" ref="CR3:CR17" si="20">CQ3*AG3</f>
        <v>0</v>
      </c>
      <c r="CS3" s="44">
        <v>2947</v>
      </c>
      <c r="CT3" s="34"/>
      <c r="CU3" s="34"/>
    </row>
    <row r="4" spans="1:100">
      <c r="A4" s="14" t="s">
        <v>34</v>
      </c>
      <c r="B4" s="14" t="s">
        <v>32</v>
      </c>
      <c r="C4" s="13" t="s">
        <v>81</v>
      </c>
      <c r="D4" s="14" t="s">
        <v>82</v>
      </c>
      <c r="E4" s="14" t="s">
        <v>83</v>
      </c>
      <c r="F4" s="13" t="s">
        <v>84</v>
      </c>
      <c r="G4" s="10">
        <v>2304</v>
      </c>
      <c r="H4" s="11">
        <v>300</v>
      </c>
      <c r="I4" s="11">
        <v>300</v>
      </c>
      <c r="J4" s="12">
        <v>691200</v>
      </c>
      <c r="K4" s="12">
        <v>691200</v>
      </c>
      <c r="L4" s="9">
        <v>0</v>
      </c>
      <c r="M4" s="9" t="s">
        <v>136</v>
      </c>
      <c r="N4" s="9" t="s">
        <v>137</v>
      </c>
      <c r="O4" s="8" t="s">
        <v>138</v>
      </c>
      <c r="P4" s="8" t="s">
        <v>139</v>
      </c>
      <c r="Q4" s="8" t="s">
        <v>140</v>
      </c>
      <c r="R4" s="8" t="s">
        <v>141</v>
      </c>
      <c r="S4" s="8" t="s">
        <v>136</v>
      </c>
      <c r="T4" s="8" t="s">
        <v>146</v>
      </c>
      <c r="U4" s="46" t="s">
        <v>147</v>
      </c>
      <c r="V4" s="47">
        <v>0</v>
      </c>
      <c r="W4" s="48" t="s">
        <v>78</v>
      </c>
      <c r="X4" s="49">
        <v>0</v>
      </c>
      <c r="Y4" s="50">
        <v>0.1</v>
      </c>
      <c r="Z4" s="48" t="s">
        <v>144</v>
      </c>
      <c r="AA4" s="48" t="s">
        <v>33</v>
      </c>
      <c r="AB4" s="51">
        <v>1</v>
      </c>
      <c r="AC4" s="52">
        <v>1</v>
      </c>
      <c r="AD4" s="46" t="s">
        <v>145</v>
      </c>
      <c r="AE4" s="53">
        <v>0</v>
      </c>
      <c r="AF4" s="47">
        <v>0</v>
      </c>
      <c r="AG4" s="38">
        <v>300</v>
      </c>
      <c r="AH4" s="24">
        <v>70</v>
      </c>
      <c r="AI4" s="16">
        <f t="shared" ref="AI4:AI17" si="21">TRUNC((AH4/12*24),0)</f>
        <v>140</v>
      </c>
      <c r="AJ4" s="17">
        <f t="shared" si="0"/>
        <v>42000</v>
      </c>
      <c r="AK4" s="25">
        <v>50</v>
      </c>
      <c r="AL4" s="16">
        <f t="shared" ref="AL4:AL17" si="22">TRUNC((AK4/12*24),0)</f>
        <v>100</v>
      </c>
      <c r="AM4" s="17">
        <f t="shared" si="1"/>
        <v>30000</v>
      </c>
      <c r="AN4" s="26"/>
      <c r="AO4" s="16">
        <f t="shared" ref="AO4:AO17" si="23">TRUNC((AN4/12*24),0)</f>
        <v>0</v>
      </c>
      <c r="AP4" s="17">
        <f t="shared" si="2"/>
        <v>0</v>
      </c>
      <c r="AQ4" s="26"/>
      <c r="AR4" s="16">
        <f t="shared" ref="AR4:AR17" si="24">TRUNC((AQ4/12*24),0)</f>
        <v>0</v>
      </c>
      <c r="AS4" s="17">
        <f t="shared" si="3"/>
        <v>0</v>
      </c>
      <c r="AT4" s="26"/>
      <c r="AU4" s="16">
        <f t="shared" ref="AU4:AU17" si="25">TRUNC((AT4/12*24),0)</f>
        <v>0</v>
      </c>
      <c r="AV4" s="17">
        <f t="shared" si="4"/>
        <v>0</v>
      </c>
      <c r="AW4" s="26"/>
      <c r="AX4" s="16">
        <f t="shared" ref="AX4:AX17" si="26">TRUNC((AW4/12*24),0)</f>
        <v>0</v>
      </c>
      <c r="AY4" s="17">
        <f t="shared" si="5"/>
        <v>0</v>
      </c>
      <c r="AZ4" s="24">
        <v>100</v>
      </c>
      <c r="BA4" s="16">
        <f t="shared" ref="BA4:BA17" si="27">TRUNC((AZ4/12*24),0)</f>
        <v>200</v>
      </c>
      <c r="BB4" s="20">
        <f t="shared" si="6"/>
        <v>60000</v>
      </c>
      <c r="BC4" s="26"/>
      <c r="BD4" s="16">
        <f t="shared" ref="BD4:BD17" si="28">TRUNC((BC4/12*24),0)</f>
        <v>0</v>
      </c>
      <c r="BE4" s="17">
        <f t="shared" si="7"/>
        <v>0</v>
      </c>
      <c r="BF4" s="24">
        <v>10</v>
      </c>
      <c r="BG4" s="16">
        <f t="shared" ref="BG4:BG17" si="29">TRUNC((BF4/12*24),0)</f>
        <v>20</v>
      </c>
      <c r="BH4" s="17">
        <f t="shared" si="8"/>
        <v>6000</v>
      </c>
      <c r="BI4" s="24">
        <v>45</v>
      </c>
      <c r="BJ4" s="16">
        <f t="shared" ref="BJ4:BJ17" si="30">TRUNC((BI4/12*24),0)</f>
        <v>90</v>
      </c>
      <c r="BK4" s="17">
        <f t="shared" si="9"/>
        <v>27000</v>
      </c>
      <c r="BL4" s="24">
        <v>150</v>
      </c>
      <c r="BM4" s="16">
        <f t="shared" ref="BM4:BM17" si="31">TRUNC((BL4/12*24),0)</f>
        <v>300</v>
      </c>
      <c r="BN4" s="17">
        <f t="shared" si="10"/>
        <v>90000</v>
      </c>
      <c r="BO4" s="24">
        <v>130</v>
      </c>
      <c r="BP4" s="16">
        <f t="shared" ref="BP4:BP17" si="32">TRUNC((BO4/12*24),0)</f>
        <v>260</v>
      </c>
      <c r="BQ4" s="17">
        <f t="shared" si="11"/>
        <v>78000</v>
      </c>
      <c r="BR4" s="24">
        <v>70</v>
      </c>
      <c r="BS4" s="16">
        <f t="shared" ref="BS4:BS17" si="33">TRUNC((BR4/12*24),0)</f>
        <v>140</v>
      </c>
      <c r="BT4" s="17">
        <f t="shared" si="12"/>
        <v>42000</v>
      </c>
      <c r="BU4" s="24">
        <v>75</v>
      </c>
      <c r="BV4" s="16">
        <f t="shared" ref="BV4:BV17" si="34">TRUNC((BU4/12*24),0)</f>
        <v>150</v>
      </c>
      <c r="BW4" s="17">
        <f t="shared" si="13"/>
        <v>45000</v>
      </c>
      <c r="BX4" s="24">
        <v>100</v>
      </c>
      <c r="BY4" s="16">
        <f t="shared" ref="BY4:BY17" si="35">TRUNC((BX4/12*24),0)</f>
        <v>200</v>
      </c>
      <c r="BZ4" s="21">
        <f t="shared" si="14"/>
        <v>60000</v>
      </c>
      <c r="CA4" s="24">
        <v>120</v>
      </c>
      <c r="CB4" s="16">
        <f t="shared" ref="CB4:CB17" si="36">TRUNC((CA4/12*24),0)</f>
        <v>240</v>
      </c>
      <c r="CC4" s="21">
        <f t="shared" si="15"/>
        <v>72000</v>
      </c>
      <c r="CD4" s="24">
        <v>40</v>
      </c>
      <c r="CE4" s="16">
        <f t="shared" ref="CE4:CE17" si="37">TRUNC((CD4/12*24),0)</f>
        <v>80</v>
      </c>
      <c r="CF4" s="21">
        <f t="shared" si="16"/>
        <v>24000</v>
      </c>
      <c r="CG4" s="24">
        <v>0</v>
      </c>
      <c r="CH4" s="16">
        <f t="shared" ref="CH4:CH17" si="38">TRUNC((CG4/12*24),0)</f>
        <v>0</v>
      </c>
      <c r="CI4" s="21">
        <f t="shared" si="17"/>
        <v>0</v>
      </c>
      <c r="CJ4" s="24"/>
      <c r="CK4" s="16">
        <f t="shared" ref="CK4:CK17" si="39">TRUNC((CJ4/12*24),0)</f>
        <v>0</v>
      </c>
      <c r="CL4" s="21">
        <f t="shared" si="18"/>
        <v>0</v>
      </c>
      <c r="CM4" s="24"/>
      <c r="CN4" s="16">
        <f t="shared" ref="CN4:CN17" si="40">TRUNC((CM4/12*24),0)</f>
        <v>0</v>
      </c>
      <c r="CO4" s="21">
        <f t="shared" si="19"/>
        <v>0</v>
      </c>
      <c r="CP4" s="24"/>
      <c r="CQ4" s="16">
        <f t="shared" ref="CQ4:CQ17" si="41">TRUNC((CP4/12*24),0)</f>
        <v>0</v>
      </c>
      <c r="CR4" s="21">
        <f t="shared" si="20"/>
        <v>0</v>
      </c>
      <c r="CS4" s="44">
        <v>2304</v>
      </c>
      <c r="CT4" s="34"/>
      <c r="CU4" s="34"/>
    </row>
    <row r="5" spans="1:100">
      <c r="A5" s="14" t="s">
        <v>35</v>
      </c>
      <c r="B5" s="14" t="s">
        <v>32</v>
      </c>
      <c r="C5" s="13" t="s">
        <v>85</v>
      </c>
      <c r="D5" s="14" t="s">
        <v>86</v>
      </c>
      <c r="E5" s="14" t="s">
        <v>87</v>
      </c>
      <c r="F5" s="13" t="s">
        <v>88</v>
      </c>
      <c r="G5" s="10">
        <v>1300</v>
      </c>
      <c r="H5" s="11">
        <v>560</v>
      </c>
      <c r="I5" s="11">
        <v>560</v>
      </c>
      <c r="J5" s="12">
        <v>728000</v>
      </c>
      <c r="K5" s="12">
        <v>728000</v>
      </c>
      <c r="L5" s="9">
        <v>0</v>
      </c>
      <c r="M5" s="9" t="s">
        <v>136</v>
      </c>
      <c r="N5" s="9" t="s">
        <v>137</v>
      </c>
      <c r="O5" s="8" t="s">
        <v>138</v>
      </c>
      <c r="P5" s="8" t="s">
        <v>139</v>
      </c>
      <c r="Q5" s="8" t="s">
        <v>140</v>
      </c>
      <c r="R5" s="8" t="s">
        <v>141</v>
      </c>
      <c r="S5" s="8" t="s">
        <v>136</v>
      </c>
      <c r="T5" s="8" t="s">
        <v>148</v>
      </c>
      <c r="U5" s="46" t="s">
        <v>149</v>
      </c>
      <c r="V5" s="47">
        <v>0</v>
      </c>
      <c r="W5" s="48" t="s">
        <v>78</v>
      </c>
      <c r="X5" s="49">
        <v>0</v>
      </c>
      <c r="Y5" s="50">
        <v>0.1</v>
      </c>
      <c r="Z5" s="48" t="s">
        <v>144</v>
      </c>
      <c r="AA5" s="48" t="s">
        <v>33</v>
      </c>
      <c r="AB5" s="51">
        <v>1</v>
      </c>
      <c r="AC5" s="52">
        <v>1</v>
      </c>
      <c r="AD5" s="46" t="s">
        <v>145</v>
      </c>
      <c r="AE5" s="53">
        <v>0</v>
      </c>
      <c r="AF5" s="47">
        <v>0</v>
      </c>
      <c r="AG5" s="37">
        <v>560</v>
      </c>
      <c r="AH5" s="24">
        <v>65</v>
      </c>
      <c r="AI5" s="16">
        <f t="shared" si="21"/>
        <v>130</v>
      </c>
      <c r="AJ5" s="17">
        <f t="shared" si="0"/>
        <v>72800</v>
      </c>
      <c r="AK5" s="25">
        <v>16</v>
      </c>
      <c r="AL5" s="16">
        <f t="shared" si="22"/>
        <v>32</v>
      </c>
      <c r="AM5" s="17">
        <f t="shared" si="1"/>
        <v>17920</v>
      </c>
      <c r="AN5" s="24"/>
      <c r="AO5" s="16">
        <f t="shared" si="23"/>
        <v>0</v>
      </c>
      <c r="AP5" s="17">
        <f t="shared" si="2"/>
        <v>0</v>
      </c>
      <c r="AQ5" s="24"/>
      <c r="AR5" s="16">
        <f t="shared" si="24"/>
        <v>0</v>
      </c>
      <c r="AS5" s="17">
        <f t="shared" si="3"/>
        <v>0</v>
      </c>
      <c r="AT5" s="24"/>
      <c r="AU5" s="16">
        <f t="shared" si="25"/>
        <v>0</v>
      </c>
      <c r="AV5" s="17">
        <f t="shared" si="4"/>
        <v>0</v>
      </c>
      <c r="AW5" s="24"/>
      <c r="AX5" s="16">
        <f t="shared" si="26"/>
        <v>0</v>
      </c>
      <c r="AY5" s="17">
        <f t="shared" si="5"/>
        <v>0</v>
      </c>
      <c r="AZ5" s="24">
        <v>80</v>
      </c>
      <c r="BA5" s="16">
        <f t="shared" si="27"/>
        <v>160</v>
      </c>
      <c r="BB5" s="20">
        <f t="shared" si="6"/>
        <v>89600</v>
      </c>
      <c r="BC5" s="24"/>
      <c r="BD5" s="16">
        <f t="shared" si="28"/>
        <v>0</v>
      </c>
      <c r="BE5" s="17">
        <f t="shared" si="7"/>
        <v>0</v>
      </c>
      <c r="BF5" s="24">
        <v>0</v>
      </c>
      <c r="BG5" s="16">
        <f t="shared" si="29"/>
        <v>0</v>
      </c>
      <c r="BH5" s="17">
        <f t="shared" si="8"/>
        <v>0</v>
      </c>
      <c r="BI5" s="24">
        <v>15</v>
      </c>
      <c r="BJ5" s="16">
        <f t="shared" si="30"/>
        <v>30</v>
      </c>
      <c r="BK5" s="17">
        <f t="shared" si="9"/>
        <v>16800</v>
      </c>
      <c r="BL5" s="24">
        <v>60</v>
      </c>
      <c r="BM5" s="16">
        <f t="shared" si="31"/>
        <v>120</v>
      </c>
      <c r="BN5" s="17">
        <f t="shared" si="10"/>
        <v>67200</v>
      </c>
      <c r="BO5" s="24">
        <v>70</v>
      </c>
      <c r="BP5" s="16">
        <f t="shared" si="32"/>
        <v>140</v>
      </c>
      <c r="BQ5" s="17">
        <f t="shared" si="11"/>
        <v>78400</v>
      </c>
      <c r="BR5" s="24">
        <v>40</v>
      </c>
      <c r="BS5" s="16">
        <f t="shared" si="33"/>
        <v>80</v>
      </c>
      <c r="BT5" s="17">
        <f t="shared" si="12"/>
        <v>44800</v>
      </c>
      <c r="BU5" s="24">
        <v>56</v>
      </c>
      <c r="BV5" s="16">
        <f t="shared" si="34"/>
        <v>112</v>
      </c>
      <c r="BW5" s="17">
        <f t="shared" si="13"/>
        <v>62720</v>
      </c>
      <c r="BX5" s="24">
        <v>30</v>
      </c>
      <c r="BY5" s="16">
        <f t="shared" si="35"/>
        <v>60</v>
      </c>
      <c r="BZ5" s="21">
        <f t="shared" si="14"/>
        <v>33600</v>
      </c>
      <c r="CA5" s="24">
        <v>80</v>
      </c>
      <c r="CB5" s="16">
        <f t="shared" si="36"/>
        <v>160</v>
      </c>
      <c r="CC5" s="21">
        <f t="shared" si="15"/>
        <v>89600</v>
      </c>
      <c r="CD5" s="24">
        <v>30</v>
      </c>
      <c r="CE5" s="16">
        <f t="shared" si="37"/>
        <v>60</v>
      </c>
      <c r="CF5" s="21">
        <f t="shared" si="16"/>
        <v>33600</v>
      </c>
      <c r="CG5" s="24">
        <v>0</v>
      </c>
      <c r="CH5" s="16">
        <f t="shared" si="38"/>
        <v>0</v>
      </c>
      <c r="CI5" s="21">
        <f t="shared" si="17"/>
        <v>0</v>
      </c>
      <c r="CJ5" s="24"/>
      <c r="CK5" s="16">
        <f t="shared" si="39"/>
        <v>0</v>
      </c>
      <c r="CL5" s="21">
        <f t="shared" si="18"/>
        <v>0</v>
      </c>
      <c r="CM5" s="24"/>
      <c r="CN5" s="16">
        <f t="shared" si="40"/>
        <v>0</v>
      </c>
      <c r="CO5" s="21">
        <f t="shared" si="19"/>
        <v>0</v>
      </c>
      <c r="CP5" s="24"/>
      <c r="CQ5" s="16">
        <f t="shared" si="41"/>
        <v>0</v>
      </c>
      <c r="CR5" s="21">
        <f t="shared" si="20"/>
        <v>0</v>
      </c>
      <c r="CS5" s="44">
        <v>1300</v>
      </c>
      <c r="CT5" s="34"/>
      <c r="CU5" s="34"/>
    </row>
    <row r="6" spans="1:100">
      <c r="A6" s="14" t="s">
        <v>36</v>
      </c>
      <c r="B6" s="14" t="s">
        <v>32</v>
      </c>
      <c r="C6" s="13" t="s">
        <v>89</v>
      </c>
      <c r="D6" s="14" t="s">
        <v>90</v>
      </c>
      <c r="E6" s="14" t="s">
        <v>91</v>
      </c>
      <c r="F6" s="13" t="s">
        <v>92</v>
      </c>
      <c r="G6" s="10">
        <v>4245</v>
      </c>
      <c r="H6" s="11">
        <v>220</v>
      </c>
      <c r="I6" s="11">
        <v>220</v>
      </c>
      <c r="J6" s="12">
        <v>933900</v>
      </c>
      <c r="K6" s="12">
        <v>933900</v>
      </c>
      <c r="L6" s="9">
        <v>0</v>
      </c>
      <c r="M6" s="9" t="s">
        <v>136</v>
      </c>
      <c r="N6" s="9" t="s">
        <v>137</v>
      </c>
      <c r="O6" s="8" t="s">
        <v>138</v>
      </c>
      <c r="P6" s="8" t="s">
        <v>139</v>
      </c>
      <c r="Q6" s="8" t="s">
        <v>140</v>
      </c>
      <c r="R6" s="8" t="s">
        <v>141</v>
      </c>
      <c r="S6" s="8" t="s">
        <v>136</v>
      </c>
      <c r="T6" s="8" t="s">
        <v>150</v>
      </c>
      <c r="U6" s="46" t="s">
        <v>151</v>
      </c>
      <c r="V6" s="47">
        <v>0</v>
      </c>
      <c r="W6" s="48" t="s">
        <v>78</v>
      </c>
      <c r="X6" s="49">
        <v>0</v>
      </c>
      <c r="Y6" s="50">
        <v>0.1</v>
      </c>
      <c r="Z6" s="48" t="s">
        <v>144</v>
      </c>
      <c r="AA6" s="48" t="s">
        <v>33</v>
      </c>
      <c r="AB6" s="51">
        <v>1</v>
      </c>
      <c r="AC6" s="52">
        <v>1</v>
      </c>
      <c r="AD6" s="46" t="s">
        <v>145</v>
      </c>
      <c r="AE6" s="53">
        <v>0</v>
      </c>
      <c r="AF6" s="47">
        <v>0</v>
      </c>
      <c r="AG6" s="39">
        <v>220</v>
      </c>
      <c r="AH6" s="24">
        <v>93</v>
      </c>
      <c r="AI6" s="16">
        <f t="shared" si="21"/>
        <v>186</v>
      </c>
      <c r="AJ6" s="17">
        <f t="shared" si="0"/>
        <v>40920</v>
      </c>
      <c r="AK6" s="25">
        <v>50</v>
      </c>
      <c r="AL6" s="16">
        <f t="shared" si="22"/>
        <v>100</v>
      </c>
      <c r="AM6" s="17">
        <f t="shared" si="1"/>
        <v>22000</v>
      </c>
      <c r="AN6" s="24"/>
      <c r="AO6" s="16">
        <f t="shared" si="23"/>
        <v>0</v>
      </c>
      <c r="AP6" s="17">
        <f t="shared" si="2"/>
        <v>0</v>
      </c>
      <c r="AQ6" s="24"/>
      <c r="AR6" s="16">
        <f t="shared" si="24"/>
        <v>0</v>
      </c>
      <c r="AS6" s="17">
        <f t="shared" si="3"/>
        <v>0</v>
      </c>
      <c r="AT6" s="24"/>
      <c r="AU6" s="16">
        <f t="shared" si="25"/>
        <v>0</v>
      </c>
      <c r="AV6" s="17">
        <f t="shared" si="4"/>
        <v>0</v>
      </c>
      <c r="AW6" s="24"/>
      <c r="AX6" s="16">
        <f t="shared" si="26"/>
        <v>0</v>
      </c>
      <c r="AY6" s="17">
        <f t="shared" si="5"/>
        <v>0</v>
      </c>
      <c r="AZ6" s="24">
        <v>360</v>
      </c>
      <c r="BA6" s="16">
        <f t="shared" si="27"/>
        <v>720</v>
      </c>
      <c r="BB6" s="20">
        <f t="shared" si="6"/>
        <v>158400</v>
      </c>
      <c r="BC6" s="24"/>
      <c r="BD6" s="16">
        <f t="shared" si="28"/>
        <v>0</v>
      </c>
      <c r="BE6" s="17">
        <f t="shared" si="7"/>
        <v>0</v>
      </c>
      <c r="BF6" s="24">
        <v>35</v>
      </c>
      <c r="BG6" s="16">
        <f t="shared" si="29"/>
        <v>70</v>
      </c>
      <c r="BH6" s="17">
        <f t="shared" si="8"/>
        <v>15400</v>
      </c>
      <c r="BI6" s="24">
        <v>25</v>
      </c>
      <c r="BJ6" s="16">
        <f t="shared" si="30"/>
        <v>50</v>
      </c>
      <c r="BK6" s="17">
        <f t="shared" si="9"/>
        <v>11000</v>
      </c>
      <c r="BL6" s="24">
        <v>150</v>
      </c>
      <c r="BM6" s="16">
        <f t="shared" si="31"/>
        <v>300</v>
      </c>
      <c r="BN6" s="17">
        <f t="shared" si="10"/>
        <v>66000</v>
      </c>
      <c r="BO6" s="24">
        <v>150</v>
      </c>
      <c r="BP6" s="16">
        <f t="shared" si="32"/>
        <v>300</v>
      </c>
      <c r="BQ6" s="17">
        <f t="shared" si="11"/>
        <v>66000</v>
      </c>
      <c r="BR6" s="24">
        <v>120</v>
      </c>
      <c r="BS6" s="16">
        <f t="shared" si="33"/>
        <v>240</v>
      </c>
      <c r="BT6" s="17">
        <f t="shared" si="12"/>
        <v>52800</v>
      </c>
      <c r="BU6" s="24">
        <v>190</v>
      </c>
      <c r="BV6" s="16">
        <f t="shared" si="34"/>
        <v>380</v>
      </c>
      <c r="BW6" s="17">
        <f t="shared" si="13"/>
        <v>83600</v>
      </c>
      <c r="BX6" s="24">
        <v>220</v>
      </c>
      <c r="BY6" s="16">
        <f t="shared" si="35"/>
        <v>440</v>
      </c>
      <c r="BZ6" s="21">
        <f t="shared" si="14"/>
        <v>96800</v>
      </c>
      <c r="CA6" s="24">
        <v>120</v>
      </c>
      <c r="CB6" s="16">
        <f t="shared" si="36"/>
        <v>240</v>
      </c>
      <c r="CC6" s="21">
        <f t="shared" si="15"/>
        <v>52800</v>
      </c>
      <c r="CD6" s="24">
        <v>100</v>
      </c>
      <c r="CE6" s="16">
        <f t="shared" si="37"/>
        <v>200</v>
      </c>
      <c r="CF6" s="21">
        <f t="shared" si="16"/>
        <v>44000</v>
      </c>
      <c r="CG6" s="24">
        <v>156</v>
      </c>
      <c r="CH6" s="16">
        <f t="shared" si="38"/>
        <v>312</v>
      </c>
      <c r="CI6" s="21">
        <f t="shared" si="17"/>
        <v>68640</v>
      </c>
      <c r="CJ6" s="24"/>
      <c r="CK6" s="16">
        <f t="shared" si="39"/>
        <v>0</v>
      </c>
      <c r="CL6" s="21">
        <f t="shared" si="18"/>
        <v>0</v>
      </c>
      <c r="CM6" s="24"/>
      <c r="CN6" s="16">
        <f t="shared" si="40"/>
        <v>0</v>
      </c>
      <c r="CO6" s="21">
        <f t="shared" si="19"/>
        <v>0</v>
      </c>
      <c r="CP6" s="24"/>
      <c r="CQ6" s="16">
        <f t="shared" si="41"/>
        <v>0</v>
      </c>
      <c r="CR6" s="21">
        <f t="shared" si="20"/>
        <v>0</v>
      </c>
      <c r="CS6" s="44">
        <v>4245</v>
      </c>
      <c r="CT6" s="34"/>
      <c r="CU6" s="34"/>
    </row>
    <row r="7" spans="1:100">
      <c r="A7" s="14" t="s">
        <v>46</v>
      </c>
      <c r="B7" s="14" t="s">
        <v>32</v>
      </c>
      <c r="C7" s="13" t="s">
        <v>93</v>
      </c>
      <c r="D7" s="14" t="s">
        <v>94</v>
      </c>
      <c r="E7" s="14" t="s">
        <v>95</v>
      </c>
      <c r="F7" s="13" t="s">
        <v>96</v>
      </c>
      <c r="G7" s="10">
        <v>1322</v>
      </c>
      <c r="H7" s="11">
        <v>1050</v>
      </c>
      <c r="I7" s="11">
        <v>1050</v>
      </c>
      <c r="J7" s="12">
        <v>1388100</v>
      </c>
      <c r="K7" s="12">
        <v>1388100</v>
      </c>
      <c r="L7" s="9">
        <v>0</v>
      </c>
      <c r="M7" s="9" t="s">
        <v>136</v>
      </c>
      <c r="N7" s="9" t="s">
        <v>137</v>
      </c>
      <c r="O7" s="8" t="s">
        <v>138</v>
      </c>
      <c r="P7" s="8" t="s">
        <v>139</v>
      </c>
      <c r="Q7" s="8" t="s">
        <v>140</v>
      </c>
      <c r="R7" s="8" t="s">
        <v>141</v>
      </c>
      <c r="S7" s="8" t="s">
        <v>136</v>
      </c>
      <c r="T7" s="8" t="s">
        <v>152</v>
      </c>
      <c r="U7" s="46" t="s">
        <v>153</v>
      </c>
      <c r="V7" s="47">
        <v>0</v>
      </c>
      <c r="W7" s="48" t="s">
        <v>78</v>
      </c>
      <c r="X7" s="49">
        <v>0</v>
      </c>
      <c r="Y7" s="50">
        <v>0.1</v>
      </c>
      <c r="Z7" s="48" t="s">
        <v>144</v>
      </c>
      <c r="AA7" s="48" t="s">
        <v>33</v>
      </c>
      <c r="AB7" s="51">
        <v>1</v>
      </c>
      <c r="AC7" s="52">
        <v>1</v>
      </c>
      <c r="AD7" s="46" t="s">
        <v>145</v>
      </c>
      <c r="AE7" s="53">
        <v>0</v>
      </c>
      <c r="AF7" s="47">
        <v>0</v>
      </c>
      <c r="AG7" s="37">
        <v>1050</v>
      </c>
      <c r="AH7" s="27">
        <v>65</v>
      </c>
      <c r="AI7" s="16">
        <f t="shared" si="21"/>
        <v>130</v>
      </c>
      <c r="AJ7" s="17">
        <f t="shared" si="0"/>
        <v>136500</v>
      </c>
      <c r="AK7" s="28">
        <v>10</v>
      </c>
      <c r="AL7" s="16">
        <f t="shared" si="22"/>
        <v>20</v>
      </c>
      <c r="AM7" s="17">
        <f t="shared" si="1"/>
        <v>21000</v>
      </c>
      <c r="AN7" s="24"/>
      <c r="AO7" s="16">
        <f t="shared" si="23"/>
        <v>0</v>
      </c>
      <c r="AP7" s="17">
        <f t="shared" si="2"/>
        <v>0</v>
      </c>
      <c r="AQ7" s="24"/>
      <c r="AR7" s="16">
        <f t="shared" si="24"/>
        <v>0</v>
      </c>
      <c r="AS7" s="17">
        <f t="shared" si="3"/>
        <v>0</v>
      </c>
      <c r="AT7" s="24"/>
      <c r="AU7" s="16">
        <f t="shared" si="25"/>
        <v>0</v>
      </c>
      <c r="AV7" s="17">
        <f t="shared" si="4"/>
        <v>0</v>
      </c>
      <c r="AW7" s="24"/>
      <c r="AX7" s="16">
        <f t="shared" si="26"/>
        <v>0</v>
      </c>
      <c r="AY7" s="17">
        <f t="shared" si="5"/>
        <v>0</v>
      </c>
      <c r="AZ7" s="24">
        <v>30</v>
      </c>
      <c r="BA7" s="16">
        <f t="shared" si="27"/>
        <v>60</v>
      </c>
      <c r="BB7" s="20">
        <f t="shared" si="6"/>
        <v>63000</v>
      </c>
      <c r="BC7" s="24"/>
      <c r="BD7" s="16">
        <f t="shared" si="28"/>
        <v>0</v>
      </c>
      <c r="BE7" s="17">
        <f t="shared" si="7"/>
        <v>0</v>
      </c>
      <c r="BF7" s="24">
        <v>0</v>
      </c>
      <c r="BG7" s="16">
        <f t="shared" si="29"/>
        <v>0</v>
      </c>
      <c r="BH7" s="17">
        <f t="shared" si="8"/>
        <v>0</v>
      </c>
      <c r="BI7" s="24">
        <v>65</v>
      </c>
      <c r="BJ7" s="16">
        <f t="shared" si="30"/>
        <v>130</v>
      </c>
      <c r="BK7" s="17">
        <f t="shared" si="9"/>
        <v>136500</v>
      </c>
      <c r="BL7" s="24">
        <v>60</v>
      </c>
      <c r="BM7" s="16">
        <f t="shared" si="31"/>
        <v>120</v>
      </c>
      <c r="BN7" s="17">
        <f t="shared" si="10"/>
        <v>126000</v>
      </c>
      <c r="BO7" s="24">
        <v>14</v>
      </c>
      <c r="BP7" s="16">
        <f t="shared" si="32"/>
        <v>28</v>
      </c>
      <c r="BQ7" s="17">
        <f t="shared" si="11"/>
        <v>29400</v>
      </c>
      <c r="BR7" s="24">
        <v>100</v>
      </c>
      <c r="BS7" s="16">
        <f t="shared" si="33"/>
        <v>200</v>
      </c>
      <c r="BT7" s="17">
        <f t="shared" si="12"/>
        <v>210000</v>
      </c>
      <c r="BU7" s="24">
        <v>47</v>
      </c>
      <c r="BV7" s="16">
        <f t="shared" si="34"/>
        <v>94</v>
      </c>
      <c r="BW7" s="17">
        <f t="shared" si="13"/>
        <v>98700</v>
      </c>
      <c r="BX7" s="24">
        <v>20</v>
      </c>
      <c r="BY7" s="16">
        <f t="shared" si="35"/>
        <v>40</v>
      </c>
      <c r="BZ7" s="21">
        <f t="shared" si="14"/>
        <v>42000</v>
      </c>
      <c r="CA7" s="24">
        <v>120</v>
      </c>
      <c r="CB7" s="16">
        <f t="shared" si="36"/>
        <v>240</v>
      </c>
      <c r="CC7" s="21">
        <f t="shared" si="15"/>
        <v>252000</v>
      </c>
      <c r="CD7" s="24">
        <v>20</v>
      </c>
      <c r="CE7" s="16">
        <f t="shared" si="37"/>
        <v>40</v>
      </c>
      <c r="CF7" s="21">
        <f t="shared" si="16"/>
        <v>42000</v>
      </c>
      <c r="CG7" s="24">
        <v>0</v>
      </c>
      <c r="CH7" s="16">
        <f t="shared" si="38"/>
        <v>0</v>
      </c>
      <c r="CI7" s="21">
        <f t="shared" si="17"/>
        <v>0</v>
      </c>
      <c r="CJ7" s="24"/>
      <c r="CK7" s="16">
        <f t="shared" si="39"/>
        <v>0</v>
      </c>
      <c r="CL7" s="21">
        <f t="shared" si="18"/>
        <v>0</v>
      </c>
      <c r="CM7" s="24"/>
      <c r="CN7" s="16">
        <f t="shared" si="40"/>
        <v>0</v>
      </c>
      <c r="CO7" s="21">
        <f t="shared" si="19"/>
        <v>0</v>
      </c>
      <c r="CP7" s="24"/>
      <c r="CQ7" s="16">
        <f t="shared" si="41"/>
        <v>0</v>
      </c>
      <c r="CR7" s="21">
        <f t="shared" si="20"/>
        <v>0</v>
      </c>
      <c r="CS7" s="44">
        <v>1322</v>
      </c>
      <c r="CT7" s="34"/>
      <c r="CU7" s="34"/>
    </row>
    <row r="8" spans="1:100">
      <c r="A8" s="14" t="s">
        <v>37</v>
      </c>
      <c r="B8" s="14" t="s">
        <v>32</v>
      </c>
      <c r="C8" s="13" t="s">
        <v>97</v>
      </c>
      <c r="D8" s="14" t="s">
        <v>98</v>
      </c>
      <c r="E8" s="14" t="s">
        <v>99</v>
      </c>
      <c r="F8" s="13" t="s">
        <v>100</v>
      </c>
      <c r="G8" s="8">
        <v>3549</v>
      </c>
      <c r="H8" s="11">
        <v>260</v>
      </c>
      <c r="I8" s="11">
        <v>260</v>
      </c>
      <c r="J8" s="12">
        <v>922740</v>
      </c>
      <c r="K8" s="12">
        <v>922740</v>
      </c>
      <c r="L8" s="9">
        <v>0</v>
      </c>
      <c r="M8" s="9" t="s">
        <v>136</v>
      </c>
      <c r="N8" s="9" t="s">
        <v>137</v>
      </c>
      <c r="O8" s="8" t="s">
        <v>138</v>
      </c>
      <c r="P8" s="8" t="s">
        <v>139</v>
      </c>
      <c r="Q8" s="8" t="s">
        <v>140</v>
      </c>
      <c r="R8" s="8" t="s">
        <v>141</v>
      </c>
      <c r="S8" s="8" t="s">
        <v>136</v>
      </c>
      <c r="T8" s="8" t="s">
        <v>154</v>
      </c>
      <c r="U8" s="46" t="s">
        <v>155</v>
      </c>
      <c r="V8" s="47">
        <v>0</v>
      </c>
      <c r="W8" s="48" t="s">
        <v>78</v>
      </c>
      <c r="X8" s="49">
        <v>0</v>
      </c>
      <c r="Y8" s="50">
        <v>0.1</v>
      </c>
      <c r="Z8" s="48" t="s">
        <v>144</v>
      </c>
      <c r="AA8" s="48" t="s">
        <v>33</v>
      </c>
      <c r="AB8" s="51">
        <v>1</v>
      </c>
      <c r="AC8" s="52">
        <v>1</v>
      </c>
      <c r="AD8" s="46" t="s">
        <v>145</v>
      </c>
      <c r="AE8" s="53">
        <v>0</v>
      </c>
      <c r="AF8" s="47">
        <v>0</v>
      </c>
      <c r="AG8" s="37">
        <v>260</v>
      </c>
      <c r="AH8" s="27">
        <v>64</v>
      </c>
      <c r="AI8" s="16">
        <f t="shared" si="21"/>
        <v>128</v>
      </c>
      <c r="AJ8" s="17">
        <f t="shared" si="0"/>
        <v>33280</v>
      </c>
      <c r="AK8" s="28">
        <v>15</v>
      </c>
      <c r="AL8" s="16">
        <f t="shared" si="22"/>
        <v>30</v>
      </c>
      <c r="AM8" s="17">
        <f t="shared" si="1"/>
        <v>7800</v>
      </c>
      <c r="AN8" s="24"/>
      <c r="AO8" s="16">
        <f t="shared" si="23"/>
        <v>0</v>
      </c>
      <c r="AP8" s="17">
        <f t="shared" si="2"/>
        <v>0</v>
      </c>
      <c r="AQ8" s="24"/>
      <c r="AR8" s="16">
        <f t="shared" si="24"/>
        <v>0</v>
      </c>
      <c r="AS8" s="17">
        <f t="shared" si="3"/>
        <v>0</v>
      </c>
      <c r="AT8" s="24"/>
      <c r="AU8" s="16">
        <f t="shared" si="25"/>
        <v>0</v>
      </c>
      <c r="AV8" s="17">
        <f t="shared" si="4"/>
        <v>0</v>
      </c>
      <c r="AW8" s="24"/>
      <c r="AX8" s="16">
        <f t="shared" si="26"/>
        <v>0</v>
      </c>
      <c r="AY8" s="17">
        <f t="shared" si="5"/>
        <v>0</v>
      </c>
      <c r="AZ8" s="24">
        <v>150</v>
      </c>
      <c r="BA8" s="16">
        <f t="shared" si="27"/>
        <v>300</v>
      </c>
      <c r="BB8" s="20">
        <f t="shared" si="6"/>
        <v>78000</v>
      </c>
      <c r="BC8" s="24"/>
      <c r="BD8" s="16">
        <f t="shared" si="28"/>
        <v>0</v>
      </c>
      <c r="BE8" s="17">
        <f t="shared" si="7"/>
        <v>0</v>
      </c>
      <c r="BF8" s="24">
        <v>0</v>
      </c>
      <c r="BG8" s="16">
        <f t="shared" si="29"/>
        <v>0</v>
      </c>
      <c r="BH8" s="17">
        <f t="shared" si="8"/>
        <v>0</v>
      </c>
      <c r="BI8" s="24">
        <v>30</v>
      </c>
      <c r="BJ8" s="16">
        <f t="shared" si="30"/>
        <v>60</v>
      </c>
      <c r="BK8" s="17">
        <f t="shared" si="9"/>
        <v>15600</v>
      </c>
      <c r="BL8" s="24">
        <v>120</v>
      </c>
      <c r="BM8" s="16">
        <f t="shared" si="31"/>
        <v>240</v>
      </c>
      <c r="BN8" s="17">
        <f t="shared" si="10"/>
        <v>62400</v>
      </c>
      <c r="BO8" s="24">
        <v>300</v>
      </c>
      <c r="BP8" s="16">
        <f t="shared" si="32"/>
        <v>600</v>
      </c>
      <c r="BQ8" s="17">
        <f t="shared" si="11"/>
        <v>156000</v>
      </c>
      <c r="BR8" s="24">
        <v>200</v>
      </c>
      <c r="BS8" s="16">
        <f t="shared" si="33"/>
        <v>400</v>
      </c>
      <c r="BT8" s="17">
        <f t="shared" si="12"/>
        <v>104000</v>
      </c>
      <c r="BU8" s="24">
        <v>220</v>
      </c>
      <c r="BV8" s="16">
        <f t="shared" si="34"/>
        <v>440</v>
      </c>
      <c r="BW8" s="17">
        <f t="shared" si="13"/>
        <v>114400</v>
      </c>
      <c r="BX8" s="24">
        <v>100</v>
      </c>
      <c r="BY8" s="16">
        <f t="shared" si="35"/>
        <v>200</v>
      </c>
      <c r="BZ8" s="21">
        <f t="shared" si="14"/>
        <v>52000</v>
      </c>
      <c r="CA8" s="24">
        <v>200</v>
      </c>
      <c r="CB8" s="16">
        <f t="shared" si="36"/>
        <v>400</v>
      </c>
      <c r="CC8" s="21">
        <f t="shared" si="15"/>
        <v>104000</v>
      </c>
      <c r="CD8" s="24">
        <v>80</v>
      </c>
      <c r="CE8" s="16">
        <f t="shared" si="37"/>
        <v>160</v>
      </c>
      <c r="CF8" s="21">
        <f t="shared" si="16"/>
        <v>41600</v>
      </c>
      <c r="CG8" s="24">
        <v>0</v>
      </c>
      <c r="CH8" s="16">
        <f t="shared" si="38"/>
        <v>0</v>
      </c>
      <c r="CI8" s="21">
        <f t="shared" si="17"/>
        <v>0</v>
      </c>
      <c r="CJ8" s="24"/>
      <c r="CK8" s="16">
        <f t="shared" si="39"/>
        <v>0</v>
      </c>
      <c r="CL8" s="21">
        <f t="shared" si="18"/>
        <v>0</v>
      </c>
      <c r="CM8" s="24"/>
      <c r="CN8" s="16">
        <f t="shared" si="40"/>
        <v>0</v>
      </c>
      <c r="CO8" s="21">
        <f t="shared" si="19"/>
        <v>0</v>
      </c>
      <c r="CP8" s="24"/>
      <c r="CQ8" s="16">
        <f t="shared" si="41"/>
        <v>0</v>
      </c>
      <c r="CR8" s="21">
        <f t="shared" si="20"/>
        <v>0</v>
      </c>
      <c r="CS8" s="44">
        <v>3549</v>
      </c>
      <c r="CT8" s="34"/>
      <c r="CU8" s="34"/>
    </row>
    <row r="9" spans="1:100">
      <c r="A9" s="14" t="s">
        <v>38</v>
      </c>
      <c r="B9" s="14" t="s">
        <v>32</v>
      </c>
      <c r="C9" s="13" t="s">
        <v>101</v>
      </c>
      <c r="D9" s="14" t="s">
        <v>102</v>
      </c>
      <c r="E9" s="14" t="s">
        <v>103</v>
      </c>
      <c r="F9" s="13" t="s">
        <v>104</v>
      </c>
      <c r="G9" s="8">
        <v>784</v>
      </c>
      <c r="H9" s="11">
        <v>500</v>
      </c>
      <c r="I9" s="11">
        <v>500</v>
      </c>
      <c r="J9" s="12">
        <v>392000</v>
      </c>
      <c r="K9" s="12">
        <v>392000</v>
      </c>
      <c r="L9" s="9">
        <v>0</v>
      </c>
      <c r="M9" s="9" t="s">
        <v>136</v>
      </c>
      <c r="N9" s="9" t="s">
        <v>137</v>
      </c>
      <c r="O9" s="8" t="s">
        <v>138</v>
      </c>
      <c r="P9" s="8" t="s">
        <v>139</v>
      </c>
      <c r="Q9" s="8" t="s">
        <v>140</v>
      </c>
      <c r="R9" s="8" t="s">
        <v>141</v>
      </c>
      <c r="S9" s="8" t="s">
        <v>136</v>
      </c>
      <c r="T9" s="8" t="s">
        <v>156</v>
      </c>
      <c r="U9" s="46" t="s">
        <v>157</v>
      </c>
      <c r="V9" s="47">
        <v>0</v>
      </c>
      <c r="W9" s="48" t="s">
        <v>78</v>
      </c>
      <c r="X9" s="49">
        <v>0</v>
      </c>
      <c r="Y9" s="50">
        <v>0.1</v>
      </c>
      <c r="Z9" s="48" t="s">
        <v>144</v>
      </c>
      <c r="AA9" s="48" t="s">
        <v>33</v>
      </c>
      <c r="AB9" s="51">
        <v>1</v>
      </c>
      <c r="AC9" s="52">
        <v>1</v>
      </c>
      <c r="AD9" s="46" t="s">
        <v>145</v>
      </c>
      <c r="AE9" s="53">
        <v>0</v>
      </c>
      <c r="AF9" s="47">
        <v>0</v>
      </c>
      <c r="AG9" s="37">
        <v>500</v>
      </c>
      <c r="AH9" s="27">
        <v>5</v>
      </c>
      <c r="AI9" s="16">
        <f t="shared" si="21"/>
        <v>10</v>
      </c>
      <c r="AJ9" s="17">
        <f t="shared" si="0"/>
        <v>5000</v>
      </c>
      <c r="AK9" s="28">
        <v>10</v>
      </c>
      <c r="AL9" s="16">
        <f t="shared" si="22"/>
        <v>20</v>
      </c>
      <c r="AM9" s="17">
        <f t="shared" si="1"/>
        <v>10000</v>
      </c>
      <c r="AN9" s="24"/>
      <c r="AO9" s="16">
        <f t="shared" si="23"/>
        <v>0</v>
      </c>
      <c r="AP9" s="17">
        <f t="shared" si="2"/>
        <v>0</v>
      </c>
      <c r="AQ9" s="24"/>
      <c r="AR9" s="16">
        <f t="shared" si="24"/>
        <v>0</v>
      </c>
      <c r="AS9" s="17">
        <f t="shared" si="3"/>
        <v>0</v>
      </c>
      <c r="AT9" s="24"/>
      <c r="AU9" s="16">
        <f t="shared" si="25"/>
        <v>0</v>
      </c>
      <c r="AV9" s="17">
        <f t="shared" si="4"/>
        <v>0</v>
      </c>
      <c r="AW9" s="24"/>
      <c r="AX9" s="16">
        <f t="shared" si="26"/>
        <v>0</v>
      </c>
      <c r="AY9" s="17">
        <f t="shared" si="5"/>
        <v>0</v>
      </c>
      <c r="AZ9" s="26">
        <v>10</v>
      </c>
      <c r="BA9" s="16">
        <f t="shared" si="27"/>
        <v>20</v>
      </c>
      <c r="BB9" s="20">
        <f t="shared" si="6"/>
        <v>10000</v>
      </c>
      <c r="BC9" s="24"/>
      <c r="BD9" s="16">
        <f t="shared" si="28"/>
        <v>0</v>
      </c>
      <c r="BE9" s="17">
        <f t="shared" si="7"/>
        <v>0</v>
      </c>
      <c r="BF9" s="26">
        <v>0</v>
      </c>
      <c r="BG9" s="16">
        <f t="shared" si="29"/>
        <v>0</v>
      </c>
      <c r="BH9" s="17">
        <f t="shared" si="8"/>
        <v>0</v>
      </c>
      <c r="BI9" s="26">
        <v>0</v>
      </c>
      <c r="BJ9" s="16">
        <f t="shared" si="30"/>
        <v>0</v>
      </c>
      <c r="BK9" s="17">
        <f t="shared" si="9"/>
        <v>0</v>
      </c>
      <c r="BL9" s="26">
        <v>12</v>
      </c>
      <c r="BM9" s="16">
        <f t="shared" si="31"/>
        <v>24</v>
      </c>
      <c r="BN9" s="17">
        <f t="shared" si="10"/>
        <v>12000</v>
      </c>
      <c r="BO9" s="26">
        <v>0</v>
      </c>
      <c r="BP9" s="16">
        <f t="shared" si="32"/>
        <v>0</v>
      </c>
      <c r="BQ9" s="17">
        <f t="shared" si="11"/>
        <v>0</v>
      </c>
      <c r="BR9" s="26">
        <v>70</v>
      </c>
      <c r="BS9" s="16">
        <f t="shared" si="33"/>
        <v>140</v>
      </c>
      <c r="BT9" s="17">
        <f t="shared" si="12"/>
        <v>70000</v>
      </c>
      <c r="BU9" s="26">
        <v>40</v>
      </c>
      <c r="BV9" s="16">
        <f t="shared" si="34"/>
        <v>80</v>
      </c>
      <c r="BW9" s="17">
        <f t="shared" si="13"/>
        <v>40000</v>
      </c>
      <c r="BX9" s="26">
        <v>30</v>
      </c>
      <c r="BY9" s="16">
        <f t="shared" si="35"/>
        <v>60</v>
      </c>
      <c r="BZ9" s="21">
        <f t="shared" si="14"/>
        <v>30000</v>
      </c>
      <c r="CA9" s="26">
        <v>100</v>
      </c>
      <c r="CB9" s="16">
        <f t="shared" si="36"/>
        <v>200</v>
      </c>
      <c r="CC9" s="21">
        <f t="shared" si="15"/>
        <v>100000</v>
      </c>
      <c r="CD9" s="26">
        <v>50</v>
      </c>
      <c r="CE9" s="16">
        <f t="shared" si="37"/>
        <v>100</v>
      </c>
      <c r="CF9" s="21">
        <f t="shared" si="16"/>
        <v>50000</v>
      </c>
      <c r="CG9" s="26">
        <v>0</v>
      </c>
      <c r="CH9" s="16">
        <f t="shared" si="38"/>
        <v>0</v>
      </c>
      <c r="CI9" s="21">
        <f t="shared" si="17"/>
        <v>0</v>
      </c>
      <c r="CJ9" s="24"/>
      <c r="CK9" s="16">
        <f t="shared" si="39"/>
        <v>0</v>
      </c>
      <c r="CL9" s="21">
        <f t="shared" si="18"/>
        <v>0</v>
      </c>
      <c r="CM9" s="24"/>
      <c r="CN9" s="16">
        <f t="shared" si="40"/>
        <v>0</v>
      </c>
      <c r="CO9" s="21">
        <f t="shared" si="19"/>
        <v>0</v>
      </c>
      <c r="CP9" s="24"/>
      <c r="CQ9" s="16">
        <f t="shared" si="41"/>
        <v>0</v>
      </c>
      <c r="CR9" s="21">
        <f t="shared" si="20"/>
        <v>0</v>
      </c>
      <c r="CS9" s="44">
        <v>784</v>
      </c>
      <c r="CT9" s="34"/>
      <c r="CU9" s="34"/>
    </row>
    <row r="10" spans="1:100">
      <c r="A10" s="14" t="s">
        <v>39</v>
      </c>
      <c r="B10" s="14" t="s">
        <v>32</v>
      </c>
      <c r="C10" s="13" t="s">
        <v>105</v>
      </c>
      <c r="D10" s="14" t="s">
        <v>106</v>
      </c>
      <c r="E10" s="14" t="s">
        <v>107</v>
      </c>
      <c r="F10" s="13" t="s">
        <v>108</v>
      </c>
      <c r="G10" s="10">
        <v>1420</v>
      </c>
      <c r="H10" s="11">
        <v>960</v>
      </c>
      <c r="I10" s="11">
        <v>960</v>
      </c>
      <c r="J10" s="12">
        <v>1363200</v>
      </c>
      <c r="K10" s="12">
        <v>1363200</v>
      </c>
      <c r="L10" s="9">
        <v>0</v>
      </c>
      <c r="M10" s="9" t="s">
        <v>136</v>
      </c>
      <c r="N10" s="9" t="s">
        <v>137</v>
      </c>
      <c r="O10" s="8" t="s">
        <v>138</v>
      </c>
      <c r="P10" s="8" t="s">
        <v>139</v>
      </c>
      <c r="Q10" s="8" t="s">
        <v>140</v>
      </c>
      <c r="R10" s="8" t="s">
        <v>141</v>
      </c>
      <c r="S10" s="8" t="s">
        <v>136</v>
      </c>
      <c r="T10" s="8" t="s">
        <v>158</v>
      </c>
      <c r="U10" s="46" t="s">
        <v>159</v>
      </c>
      <c r="V10" s="47">
        <v>0</v>
      </c>
      <c r="W10" s="48" t="s">
        <v>78</v>
      </c>
      <c r="X10" s="49">
        <v>0</v>
      </c>
      <c r="Y10" s="50">
        <v>0.1</v>
      </c>
      <c r="Z10" s="48" t="s">
        <v>144</v>
      </c>
      <c r="AA10" s="48" t="s">
        <v>33</v>
      </c>
      <c r="AB10" s="51">
        <v>1</v>
      </c>
      <c r="AC10" s="52">
        <v>1</v>
      </c>
      <c r="AD10" s="46" t="s">
        <v>145</v>
      </c>
      <c r="AE10" s="53">
        <v>0</v>
      </c>
      <c r="AF10" s="47">
        <v>0</v>
      </c>
      <c r="AG10" s="37">
        <v>960</v>
      </c>
      <c r="AH10" s="27">
        <v>75</v>
      </c>
      <c r="AI10" s="16">
        <f t="shared" si="21"/>
        <v>150</v>
      </c>
      <c r="AJ10" s="17">
        <f t="shared" si="0"/>
        <v>144000</v>
      </c>
      <c r="AK10" s="28">
        <v>0</v>
      </c>
      <c r="AL10" s="16">
        <f t="shared" si="22"/>
        <v>0</v>
      </c>
      <c r="AM10" s="17">
        <f t="shared" si="1"/>
        <v>0</v>
      </c>
      <c r="AN10" s="24"/>
      <c r="AO10" s="16">
        <f t="shared" si="23"/>
        <v>0</v>
      </c>
      <c r="AP10" s="17">
        <f t="shared" si="2"/>
        <v>0</v>
      </c>
      <c r="AQ10" s="24"/>
      <c r="AR10" s="16">
        <f t="shared" si="24"/>
        <v>0</v>
      </c>
      <c r="AS10" s="17">
        <f t="shared" si="3"/>
        <v>0</v>
      </c>
      <c r="AT10" s="24"/>
      <c r="AU10" s="16">
        <f t="shared" si="25"/>
        <v>0</v>
      </c>
      <c r="AV10" s="17">
        <f t="shared" si="4"/>
        <v>0</v>
      </c>
      <c r="AW10" s="24"/>
      <c r="AX10" s="16">
        <f t="shared" si="26"/>
        <v>0</v>
      </c>
      <c r="AY10" s="17">
        <f t="shared" si="5"/>
        <v>0</v>
      </c>
      <c r="AZ10" s="24">
        <v>90</v>
      </c>
      <c r="BA10" s="16">
        <f t="shared" si="27"/>
        <v>180</v>
      </c>
      <c r="BB10" s="20">
        <f t="shared" si="6"/>
        <v>172800</v>
      </c>
      <c r="BC10" s="24"/>
      <c r="BD10" s="16">
        <f t="shared" si="28"/>
        <v>0</v>
      </c>
      <c r="BE10" s="17">
        <f t="shared" si="7"/>
        <v>0</v>
      </c>
      <c r="BF10" s="24">
        <v>0</v>
      </c>
      <c r="BG10" s="16">
        <f t="shared" si="29"/>
        <v>0</v>
      </c>
      <c r="BH10" s="17">
        <f t="shared" si="8"/>
        <v>0</v>
      </c>
      <c r="BI10" s="24">
        <v>5</v>
      </c>
      <c r="BJ10" s="16">
        <f t="shared" si="30"/>
        <v>10</v>
      </c>
      <c r="BK10" s="17">
        <f t="shared" si="9"/>
        <v>9600</v>
      </c>
      <c r="BL10" s="24">
        <v>60</v>
      </c>
      <c r="BM10" s="16">
        <f t="shared" si="31"/>
        <v>120</v>
      </c>
      <c r="BN10" s="17">
        <f t="shared" si="10"/>
        <v>115200</v>
      </c>
      <c r="BO10" s="24">
        <v>16</v>
      </c>
      <c r="BP10" s="16">
        <f t="shared" si="32"/>
        <v>32</v>
      </c>
      <c r="BQ10" s="17">
        <f t="shared" si="11"/>
        <v>30720</v>
      </c>
      <c r="BR10" s="24">
        <v>90</v>
      </c>
      <c r="BS10" s="16">
        <f t="shared" si="33"/>
        <v>180</v>
      </c>
      <c r="BT10" s="17">
        <f t="shared" si="12"/>
        <v>172800</v>
      </c>
      <c r="BU10" s="24">
        <v>35</v>
      </c>
      <c r="BV10" s="16">
        <f t="shared" si="34"/>
        <v>70</v>
      </c>
      <c r="BW10" s="17">
        <f t="shared" si="13"/>
        <v>67200</v>
      </c>
      <c r="BX10" s="24">
        <v>65</v>
      </c>
      <c r="BY10" s="16">
        <f t="shared" si="35"/>
        <v>130</v>
      </c>
      <c r="BZ10" s="21">
        <f t="shared" si="14"/>
        <v>124800</v>
      </c>
      <c r="CA10" s="24">
        <v>80</v>
      </c>
      <c r="CB10" s="16">
        <f t="shared" si="36"/>
        <v>160</v>
      </c>
      <c r="CC10" s="21">
        <f t="shared" si="15"/>
        <v>153600</v>
      </c>
      <c r="CD10" s="24">
        <v>40</v>
      </c>
      <c r="CE10" s="16">
        <f t="shared" si="37"/>
        <v>80</v>
      </c>
      <c r="CF10" s="21">
        <f t="shared" si="16"/>
        <v>76800</v>
      </c>
      <c r="CG10" s="24">
        <v>36</v>
      </c>
      <c r="CH10" s="16">
        <f t="shared" si="38"/>
        <v>72</v>
      </c>
      <c r="CI10" s="21">
        <f t="shared" si="17"/>
        <v>69120</v>
      </c>
      <c r="CJ10" s="24"/>
      <c r="CK10" s="16">
        <f t="shared" si="39"/>
        <v>0</v>
      </c>
      <c r="CL10" s="21">
        <f t="shared" si="18"/>
        <v>0</v>
      </c>
      <c r="CM10" s="24"/>
      <c r="CN10" s="16">
        <f t="shared" si="40"/>
        <v>0</v>
      </c>
      <c r="CO10" s="21">
        <f t="shared" si="19"/>
        <v>0</v>
      </c>
      <c r="CP10" s="24"/>
      <c r="CQ10" s="16">
        <f t="shared" si="41"/>
        <v>0</v>
      </c>
      <c r="CR10" s="21">
        <f t="shared" si="20"/>
        <v>0</v>
      </c>
      <c r="CS10" s="44">
        <v>1420</v>
      </c>
      <c r="CT10" s="34"/>
      <c r="CU10" s="34"/>
    </row>
    <row r="11" spans="1:100">
      <c r="A11" s="14" t="s">
        <v>40</v>
      </c>
      <c r="B11" s="14" t="s">
        <v>32</v>
      </c>
      <c r="C11" s="13" t="s">
        <v>109</v>
      </c>
      <c r="D11" s="14" t="s">
        <v>110</v>
      </c>
      <c r="E11" s="14" t="s">
        <v>111</v>
      </c>
      <c r="F11" s="13" t="s">
        <v>96</v>
      </c>
      <c r="G11" s="10">
        <v>2834</v>
      </c>
      <c r="H11" s="11">
        <v>1220</v>
      </c>
      <c r="I11" s="11">
        <v>1220</v>
      </c>
      <c r="J11" s="12">
        <v>3457480</v>
      </c>
      <c r="K11" s="12">
        <v>3457480</v>
      </c>
      <c r="L11" s="9">
        <v>0</v>
      </c>
      <c r="M11" s="9" t="s">
        <v>136</v>
      </c>
      <c r="N11" s="9" t="s">
        <v>137</v>
      </c>
      <c r="O11" s="8" t="s">
        <v>138</v>
      </c>
      <c r="P11" s="8" t="s">
        <v>139</v>
      </c>
      <c r="Q11" s="8" t="s">
        <v>140</v>
      </c>
      <c r="R11" s="8" t="s">
        <v>141</v>
      </c>
      <c r="S11" s="8" t="s">
        <v>136</v>
      </c>
      <c r="T11" s="8" t="s">
        <v>160</v>
      </c>
      <c r="U11" s="46" t="s">
        <v>161</v>
      </c>
      <c r="V11" s="47">
        <v>0</v>
      </c>
      <c r="W11" s="48" t="s">
        <v>78</v>
      </c>
      <c r="X11" s="49">
        <v>0</v>
      </c>
      <c r="Y11" s="50">
        <v>0.1</v>
      </c>
      <c r="Z11" s="48" t="s">
        <v>144</v>
      </c>
      <c r="AA11" s="48" t="s">
        <v>33</v>
      </c>
      <c r="AB11" s="51">
        <v>1</v>
      </c>
      <c r="AC11" s="52">
        <v>1</v>
      </c>
      <c r="AD11" s="46" t="s">
        <v>145</v>
      </c>
      <c r="AE11" s="53">
        <v>0</v>
      </c>
      <c r="AF11" s="47">
        <v>0</v>
      </c>
      <c r="AG11" s="37">
        <v>1220</v>
      </c>
      <c r="AH11" s="29">
        <v>85</v>
      </c>
      <c r="AI11" s="16">
        <f t="shared" si="21"/>
        <v>170</v>
      </c>
      <c r="AJ11" s="17">
        <f t="shared" si="0"/>
        <v>207400</v>
      </c>
      <c r="AK11" s="30">
        <v>50</v>
      </c>
      <c r="AL11" s="16">
        <f t="shared" si="22"/>
        <v>100</v>
      </c>
      <c r="AM11" s="17">
        <f t="shared" si="1"/>
        <v>122000</v>
      </c>
      <c r="AN11" s="26"/>
      <c r="AO11" s="16">
        <f t="shared" si="23"/>
        <v>0</v>
      </c>
      <c r="AP11" s="17">
        <f t="shared" si="2"/>
        <v>0</v>
      </c>
      <c r="AQ11" s="26"/>
      <c r="AR11" s="16">
        <f t="shared" si="24"/>
        <v>0</v>
      </c>
      <c r="AS11" s="17">
        <f t="shared" si="3"/>
        <v>0</v>
      </c>
      <c r="AT11" s="26"/>
      <c r="AU11" s="16">
        <f t="shared" si="25"/>
        <v>0</v>
      </c>
      <c r="AV11" s="17">
        <f t="shared" si="4"/>
        <v>0</v>
      </c>
      <c r="AW11" s="26"/>
      <c r="AX11" s="16">
        <f t="shared" si="26"/>
        <v>0</v>
      </c>
      <c r="AY11" s="17">
        <f t="shared" si="5"/>
        <v>0</v>
      </c>
      <c r="AZ11" s="24">
        <v>180</v>
      </c>
      <c r="BA11" s="16">
        <f t="shared" si="27"/>
        <v>360</v>
      </c>
      <c r="BB11" s="20">
        <f t="shared" si="6"/>
        <v>439200</v>
      </c>
      <c r="BC11" s="26"/>
      <c r="BD11" s="16">
        <f t="shared" si="28"/>
        <v>0</v>
      </c>
      <c r="BE11" s="17">
        <f t="shared" si="7"/>
        <v>0</v>
      </c>
      <c r="BF11" s="24">
        <v>10</v>
      </c>
      <c r="BG11" s="16">
        <f t="shared" si="29"/>
        <v>20</v>
      </c>
      <c r="BH11" s="17">
        <f t="shared" si="8"/>
        <v>24400</v>
      </c>
      <c r="BI11" s="24">
        <v>0</v>
      </c>
      <c r="BJ11" s="16">
        <f t="shared" si="30"/>
        <v>0</v>
      </c>
      <c r="BK11" s="17">
        <f t="shared" si="9"/>
        <v>0</v>
      </c>
      <c r="BL11" s="24">
        <v>130</v>
      </c>
      <c r="BM11" s="16">
        <f t="shared" si="31"/>
        <v>260</v>
      </c>
      <c r="BN11" s="17">
        <f t="shared" si="10"/>
        <v>317200</v>
      </c>
      <c r="BO11" s="24">
        <v>100</v>
      </c>
      <c r="BP11" s="16">
        <f t="shared" si="32"/>
        <v>200</v>
      </c>
      <c r="BQ11" s="17">
        <f t="shared" si="11"/>
        <v>244000</v>
      </c>
      <c r="BR11" s="24">
        <v>100</v>
      </c>
      <c r="BS11" s="16">
        <f t="shared" si="33"/>
        <v>200</v>
      </c>
      <c r="BT11" s="17">
        <f t="shared" si="12"/>
        <v>244000</v>
      </c>
      <c r="BU11" s="24">
        <v>82</v>
      </c>
      <c r="BV11" s="16">
        <f t="shared" si="34"/>
        <v>164</v>
      </c>
      <c r="BW11" s="17">
        <f t="shared" si="13"/>
        <v>200080</v>
      </c>
      <c r="BX11" s="24">
        <v>160</v>
      </c>
      <c r="BY11" s="16">
        <f t="shared" si="35"/>
        <v>320</v>
      </c>
      <c r="BZ11" s="21">
        <f t="shared" si="14"/>
        <v>390400</v>
      </c>
      <c r="CA11" s="24">
        <v>150</v>
      </c>
      <c r="CB11" s="16">
        <f t="shared" si="36"/>
        <v>300</v>
      </c>
      <c r="CC11" s="21">
        <f t="shared" si="15"/>
        <v>366000</v>
      </c>
      <c r="CD11" s="24">
        <v>50</v>
      </c>
      <c r="CE11" s="16">
        <f t="shared" si="37"/>
        <v>100</v>
      </c>
      <c r="CF11" s="21">
        <f t="shared" si="16"/>
        <v>122000</v>
      </c>
      <c r="CG11" s="24">
        <v>84</v>
      </c>
      <c r="CH11" s="16">
        <f t="shared" si="38"/>
        <v>168</v>
      </c>
      <c r="CI11" s="21">
        <f t="shared" si="17"/>
        <v>204960</v>
      </c>
      <c r="CJ11" s="24"/>
      <c r="CK11" s="16">
        <f t="shared" si="39"/>
        <v>0</v>
      </c>
      <c r="CL11" s="21">
        <f t="shared" si="18"/>
        <v>0</v>
      </c>
      <c r="CM11" s="24"/>
      <c r="CN11" s="16">
        <f t="shared" si="40"/>
        <v>0</v>
      </c>
      <c r="CO11" s="21">
        <f t="shared" si="19"/>
        <v>0</v>
      </c>
      <c r="CP11" s="24"/>
      <c r="CQ11" s="16">
        <f t="shared" si="41"/>
        <v>0</v>
      </c>
      <c r="CR11" s="21">
        <f t="shared" si="20"/>
        <v>0</v>
      </c>
      <c r="CS11" s="44">
        <v>2834</v>
      </c>
      <c r="CT11" s="34"/>
      <c r="CU11" s="34"/>
    </row>
    <row r="12" spans="1:100">
      <c r="A12" s="14" t="s">
        <v>75</v>
      </c>
      <c r="B12" s="14" t="s">
        <v>32</v>
      </c>
      <c r="C12" s="13" t="s">
        <v>112</v>
      </c>
      <c r="D12" s="14" t="s">
        <v>113</v>
      </c>
      <c r="E12" s="14" t="s">
        <v>114</v>
      </c>
      <c r="F12" s="13" t="s">
        <v>115</v>
      </c>
      <c r="G12" s="10">
        <v>1723</v>
      </c>
      <c r="H12" s="11">
        <v>1190</v>
      </c>
      <c r="I12" s="11">
        <v>1190</v>
      </c>
      <c r="J12" s="12">
        <v>2050370</v>
      </c>
      <c r="K12" s="12">
        <v>2050370</v>
      </c>
      <c r="L12" s="9">
        <v>0</v>
      </c>
      <c r="M12" s="9" t="s">
        <v>136</v>
      </c>
      <c r="N12" s="9" t="s">
        <v>137</v>
      </c>
      <c r="O12" s="8" t="s">
        <v>138</v>
      </c>
      <c r="P12" s="8" t="s">
        <v>139</v>
      </c>
      <c r="Q12" s="8" t="s">
        <v>140</v>
      </c>
      <c r="R12" s="8" t="s">
        <v>141</v>
      </c>
      <c r="S12" s="8" t="s">
        <v>136</v>
      </c>
      <c r="T12" s="8" t="s">
        <v>162</v>
      </c>
      <c r="U12" s="46" t="s">
        <v>163</v>
      </c>
      <c r="V12" s="47">
        <v>0</v>
      </c>
      <c r="W12" s="48" t="s">
        <v>78</v>
      </c>
      <c r="X12" s="49">
        <v>0</v>
      </c>
      <c r="Y12" s="50">
        <v>0.1</v>
      </c>
      <c r="Z12" s="48" t="s">
        <v>144</v>
      </c>
      <c r="AA12" s="48" t="s">
        <v>33</v>
      </c>
      <c r="AB12" s="51">
        <v>1</v>
      </c>
      <c r="AC12" s="52">
        <v>1</v>
      </c>
      <c r="AD12" s="46" t="s">
        <v>145</v>
      </c>
      <c r="AE12" s="53">
        <v>0</v>
      </c>
      <c r="AF12" s="47">
        <v>0</v>
      </c>
      <c r="AG12" s="37">
        <v>1190</v>
      </c>
      <c r="AH12" s="31">
        <v>85</v>
      </c>
      <c r="AI12" s="16">
        <f t="shared" si="21"/>
        <v>170</v>
      </c>
      <c r="AJ12" s="17">
        <f t="shared" si="0"/>
        <v>202300</v>
      </c>
      <c r="AK12" s="32">
        <v>0</v>
      </c>
      <c r="AL12" s="16">
        <f t="shared" si="22"/>
        <v>0</v>
      </c>
      <c r="AM12" s="17">
        <f t="shared" si="1"/>
        <v>0</v>
      </c>
      <c r="AN12" s="26"/>
      <c r="AO12" s="16">
        <f t="shared" si="23"/>
        <v>0</v>
      </c>
      <c r="AP12" s="17">
        <f t="shared" si="2"/>
        <v>0</v>
      </c>
      <c r="AQ12" s="26"/>
      <c r="AR12" s="16">
        <f t="shared" si="24"/>
        <v>0</v>
      </c>
      <c r="AS12" s="17">
        <f t="shared" si="3"/>
        <v>0</v>
      </c>
      <c r="AT12" s="26"/>
      <c r="AU12" s="16">
        <f t="shared" si="25"/>
        <v>0</v>
      </c>
      <c r="AV12" s="17">
        <f t="shared" si="4"/>
        <v>0</v>
      </c>
      <c r="AW12" s="26"/>
      <c r="AX12" s="16">
        <f t="shared" si="26"/>
        <v>0</v>
      </c>
      <c r="AY12" s="17">
        <f t="shared" si="5"/>
        <v>0</v>
      </c>
      <c r="AZ12" s="24">
        <v>80</v>
      </c>
      <c r="BA12" s="16">
        <f t="shared" si="27"/>
        <v>160</v>
      </c>
      <c r="BB12" s="20">
        <f t="shared" si="6"/>
        <v>190400</v>
      </c>
      <c r="BC12" s="26"/>
      <c r="BD12" s="16">
        <f t="shared" si="28"/>
        <v>0</v>
      </c>
      <c r="BE12" s="17">
        <f t="shared" si="7"/>
        <v>0</v>
      </c>
      <c r="BF12" s="24">
        <v>10</v>
      </c>
      <c r="BG12" s="16">
        <f t="shared" si="29"/>
        <v>20</v>
      </c>
      <c r="BH12" s="17">
        <f t="shared" si="8"/>
        <v>23800</v>
      </c>
      <c r="BI12" s="24">
        <v>30</v>
      </c>
      <c r="BJ12" s="16">
        <f t="shared" si="30"/>
        <v>60</v>
      </c>
      <c r="BK12" s="17">
        <f t="shared" si="9"/>
        <v>71400</v>
      </c>
      <c r="BL12" s="24">
        <v>70</v>
      </c>
      <c r="BM12" s="16">
        <f t="shared" si="31"/>
        <v>140</v>
      </c>
      <c r="BN12" s="17">
        <f t="shared" si="10"/>
        <v>166600</v>
      </c>
      <c r="BO12" s="24">
        <v>60</v>
      </c>
      <c r="BP12" s="16">
        <f t="shared" si="32"/>
        <v>120</v>
      </c>
      <c r="BQ12" s="17">
        <f t="shared" si="11"/>
        <v>142800</v>
      </c>
      <c r="BR12" s="24">
        <v>70</v>
      </c>
      <c r="BS12" s="16">
        <f t="shared" si="33"/>
        <v>140</v>
      </c>
      <c r="BT12" s="17">
        <f t="shared" si="12"/>
        <v>166600</v>
      </c>
      <c r="BU12" s="24">
        <v>32</v>
      </c>
      <c r="BV12" s="16">
        <f t="shared" si="34"/>
        <v>64</v>
      </c>
      <c r="BW12" s="17">
        <f t="shared" si="13"/>
        <v>76160</v>
      </c>
      <c r="BX12" s="24">
        <v>60</v>
      </c>
      <c r="BY12" s="16">
        <f t="shared" si="35"/>
        <v>120</v>
      </c>
      <c r="BZ12" s="21">
        <f t="shared" si="14"/>
        <v>142800</v>
      </c>
      <c r="CA12" s="24">
        <v>130</v>
      </c>
      <c r="CB12" s="16">
        <f t="shared" si="36"/>
        <v>260</v>
      </c>
      <c r="CC12" s="21">
        <f t="shared" si="15"/>
        <v>309400</v>
      </c>
      <c r="CD12" s="24">
        <v>55</v>
      </c>
      <c r="CE12" s="16">
        <f t="shared" si="37"/>
        <v>110</v>
      </c>
      <c r="CF12" s="21">
        <f t="shared" si="16"/>
        <v>130900</v>
      </c>
      <c r="CG12" s="24">
        <v>36</v>
      </c>
      <c r="CH12" s="16">
        <f t="shared" si="38"/>
        <v>72</v>
      </c>
      <c r="CI12" s="21">
        <f t="shared" si="17"/>
        <v>85680</v>
      </c>
      <c r="CJ12" s="24"/>
      <c r="CK12" s="16">
        <f t="shared" si="39"/>
        <v>0</v>
      </c>
      <c r="CL12" s="21">
        <f t="shared" si="18"/>
        <v>0</v>
      </c>
      <c r="CM12" s="24"/>
      <c r="CN12" s="16">
        <f t="shared" si="40"/>
        <v>0</v>
      </c>
      <c r="CO12" s="21">
        <f t="shared" si="19"/>
        <v>0</v>
      </c>
      <c r="CP12" s="24"/>
      <c r="CQ12" s="16">
        <f t="shared" si="41"/>
        <v>0</v>
      </c>
      <c r="CR12" s="21">
        <f t="shared" si="20"/>
        <v>0</v>
      </c>
      <c r="CS12" s="44">
        <v>1723</v>
      </c>
      <c r="CT12" s="34"/>
      <c r="CU12" s="34"/>
    </row>
    <row r="13" spans="1:100">
      <c r="A13" s="14" t="s">
        <v>41</v>
      </c>
      <c r="B13" s="14" t="s">
        <v>32</v>
      </c>
      <c r="C13" s="13" t="s">
        <v>116</v>
      </c>
      <c r="D13" s="14" t="s">
        <v>117</v>
      </c>
      <c r="E13" s="14" t="s">
        <v>118</v>
      </c>
      <c r="F13" s="13" t="s">
        <v>119</v>
      </c>
      <c r="G13" s="10">
        <v>2167</v>
      </c>
      <c r="H13" s="11">
        <v>1800</v>
      </c>
      <c r="I13" s="11">
        <v>1450</v>
      </c>
      <c r="J13" s="12">
        <v>3142150</v>
      </c>
      <c r="K13" s="12">
        <v>3142150</v>
      </c>
      <c r="L13" s="9">
        <v>0</v>
      </c>
      <c r="M13" s="9" t="s">
        <v>136</v>
      </c>
      <c r="N13" s="9" t="s">
        <v>137</v>
      </c>
      <c r="O13" s="8" t="s">
        <v>138</v>
      </c>
      <c r="P13" s="8" t="s">
        <v>139</v>
      </c>
      <c r="Q13" s="8" t="s">
        <v>140</v>
      </c>
      <c r="R13" s="8" t="s">
        <v>141</v>
      </c>
      <c r="S13" s="8" t="s">
        <v>136</v>
      </c>
      <c r="T13" s="8" t="s">
        <v>164</v>
      </c>
      <c r="U13" s="46" t="s">
        <v>165</v>
      </c>
      <c r="V13" s="47">
        <v>0</v>
      </c>
      <c r="W13" s="48" t="s">
        <v>78</v>
      </c>
      <c r="X13" s="49">
        <v>0</v>
      </c>
      <c r="Y13" s="50">
        <v>0.1</v>
      </c>
      <c r="Z13" s="48" t="s">
        <v>144</v>
      </c>
      <c r="AA13" s="48" t="s">
        <v>33</v>
      </c>
      <c r="AB13" s="51">
        <v>1</v>
      </c>
      <c r="AC13" s="52">
        <v>1</v>
      </c>
      <c r="AD13" s="46" t="s">
        <v>145</v>
      </c>
      <c r="AE13" s="53">
        <v>0</v>
      </c>
      <c r="AF13" s="47">
        <v>-19.444444443999998</v>
      </c>
      <c r="AG13" s="37">
        <v>1450</v>
      </c>
      <c r="AH13" s="24">
        <v>62</v>
      </c>
      <c r="AI13" s="16">
        <f t="shared" si="21"/>
        <v>124</v>
      </c>
      <c r="AJ13" s="17">
        <f t="shared" si="0"/>
        <v>179800</v>
      </c>
      <c r="AK13" s="25">
        <v>30</v>
      </c>
      <c r="AL13" s="16">
        <f t="shared" si="22"/>
        <v>60</v>
      </c>
      <c r="AM13" s="17">
        <f t="shared" si="1"/>
        <v>87000</v>
      </c>
      <c r="AN13" s="24"/>
      <c r="AO13" s="16">
        <f t="shared" si="23"/>
        <v>0</v>
      </c>
      <c r="AP13" s="17">
        <f t="shared" si="2"/>
        <v>0</v>
      </c>
      <c r="AQ13" s="24"/>
      <c r="AR13" s="16">
        <f t="shared" si="24"/>
        <v>0</v>
      </c>
      <c r="AS13" s="17">
        <f t="shared" si="3"/>
        <v>0</v>
      </c>
      <c r="AT13" s="24"/>
      <c r="AU13" s="16">
        <f t="shared" si="25"/>
        <v>0</v>
      </c>
      <c r="AV13" s="17">
        <f t="shared" si="4"/>
        <v>0</v>
      </c>
      <c r="AW13" s="24"/>
      <c r="AX13" s="16">
        <f t="shared" si="26"/>
        <v>0</v>
      </c>
      <c r="AY13" s="17">
        <f t="shared" si="5"/>
        <v>0</v>
      </c>
      <c r="AZ13" s="24">
        <v>100</v>
      </c>
      <c r="BA13" s="16">
        <f t="shared" si="27"/>
        <v>200</v>
      </c>
      <c r="BB13" s="20">
        <f t="shared" si="6"/>
        <v>290000</v>
      </c>
      <c r="BC13" s="24"/>
      <c r="BD13" s="16">
        <f t="shared" si="28"/>
        <v>0</v>
      </c>
      <c r="BE13" s="17">
        <f t="shared" si="7"/>
        <v>0</v>
      </c>
      <c r="BF13" s="24">
        <v>0</v>
      </c>
      <c r="BG13" s="16">
        <f t="shared" si="29"/>
        <v>0</v>
      </c>
      <c r="BH13" s="17">
        <f t="shared" si="8"/>
        <v>0</v>
      </c>
      <c r="BI13" s="24">
        <v>65</v>
      </c>
      <c r="BJ13" s="16">
        <f t="shared" si="30"/>
        <v>130</v>
      </c>
      <c r="BK13" s="17">
        <f t="shared" si="9"/>
        <v>188500</v>
      </c>
      <c r="BL13" s="24">
        <v>130</v>
      </c>
      <c r="BM13" s="16">
        <f t="shared" si="31"/>
        <v>260</v>
      </c>
      <c r="BN13" s="17">
        <f t="shared" si="10"/>
        <v>377000</v>
      </c>
      <c r="BO13" s="24">
        <v>120</v>
      </c>
      <c r="BP13" s="16">
        <f t="shared" si="32"/>
        <v>240</v>
      </c>
      <c r="BQ13" s="17">
        <f t="shared" si="11"/>
        <v>348000</v>
      </c>
      <c r="BR13" s="24">
        <v>40</v>
      </c>
      <c r="BS13" s="16">
        <f t="shared" si="33"/>
        <v>80</v>
      </c>
      <c r="BT13" s="17">
        <f t="shared" si="12"/>
        <v>116000</v>
      </c>
      <c r="BU13" s="24">
        <v>106</v>
      </c>
      <c r="BV13" s="16">
        <f t="shared" si="34"/>
        <v>212</v>
      </c>
      <c r="BW13" s="17">
        <f t="shared" si="13"/>
        <v>307400</v>
      </c>
      <c r="BX13" s="24">
        <v>60</v>
      </c>
      <c r="BY13" s="16">
        <f t="shared" si="35"/>
        <v>120</v>
      </c>
      <c r="BZ13" s="21">
        <f t="shared" si="14"/>
        <v>174000</v>
      </c>
      <c r="CA13" s="24">
        <v>90</v>
      </c>
      <c r="CB13" s="16">
        <f t="shared" si="36"/>
        <v>180</v>
      </c>
      <c r="CC13" s="21">
        <f t="shared" si="15"/>
        <v>261000</v>
      </c>
      <c r="CD13" s="24">
        <v>100</v>
      </c>
      <c r="CE13" s="16">
        <f t="shared" si="37"/>
        <v>200</v>
      </c>
      <c r="CF13" s="21">
        <f t="shared" si="16"/>
        <v>290000</v>
      </c>
      <c r="CG13" s="24">
        <v>0</v>
      </c>
      <c r="CH13" s="16">
        <f t="shared" si="38"/>
        <v>0</v>
      </c>
      <c r="CI13" s="21">
        <f t="shared" si="17"/>
        <v>0</v>
      </c>
      <c r="CJ13" s="24"/>
      <c r="CK13" s="16">
        <f t="shared" si="39"/>
        <v>0</v>
      </c>
      <c r="CL13" s="21">
        <f t="shared" si="18"/>
        <v>0</v>
      </c>
      <c r="CM13" s="24"/>
      <c r="CN13" s="16">
        <f t="shared" si="40"/>
        <v>0</v>
      </c>
      <c r="CO13" s="21">
        <f t="shared" si="19"/>
        <v>0</v>
      </c>
      <c r="CP13" s="24"/>
      <c r="CQ13" s="16">
        <f t="shared" si="41"/>
        <v>0</v>
      </c>
      <c r="CR13" s="21">
        <f t="shared" si="20"/>
        <v>0</v>
      </c>
      <c r="CS13" s="44">
        <v>2167</v>
      </c>
      <c r="CT13" s="34"/>
      <c r="CU13" s="34"/>
    </row>
    <row r="14" spans="1:100">
      <c r="A14" s="14" t="s">
        <v>42</v>
      </c>
      <c r="B14" s="14" t="s">
        <v>32</v>
      </c>
      <c r="C14" s="13" t="s">
        <v>120</v>
      </c>
      <c r="D14" s="14" t="s">
        <v>121</v>
      </c>
      <c r="E14" s="14" t="s">
        <v>122</v>
      </c>
      <c r="F14" s="13" t="s">
        <v>123</v>
      </c>
      <c r="G14" s="10">
        <v>2088</v>
      </c>
      <c r="H14" s="11">
        <v>1550</v>
      </c>
      <c r="I14" s="11">
        <v>1450</v>
      </c>
      <c r="J14" s="12">
        <v>3027600</v>
      </c>
      <c r="K14" s="12">
        <v>3027600</v>
      </c>
      <c r="L14" s="9">
        <v>0</v>
      </c>
      <c r="M14" s="9" t="s">
        <v>136</v>
      </c>
      <c r="N14" s="9" t="s">
        <v>137</v>
      </c>
      <c r="O14" s="8" t="s">
        <v>138</v>
      </c>
      <c r="P14" s="8" t="s">
        <v>139</v>
      </c>
      <c r="Q14" s="8" t="s">
        <v>140</v>
      </c>
      <c r="R14" s="8" t="s">
        <v>141</v>
      </c>
      <c r="S14" s="8" t="s">
        <v>136</v>
      </c>
      <c r="T14" s="8" t="s">
        <v>166</v>
      </c>
      <c r="U14" s="46" t="s">
        <v>167</v>
      </c>
      <c r="V14" s="47">
        <v>0</v>
      </c>
      <c r="W14" s="48" t="s">
        <v>78</v>
      </c>
      <c r="X14" s="49">
        <v>0</v>
      </c>
      <c r="Y14" s="50">
        <v>0.1</v>
      </c>
      <c r="Z14" s="48" t="s">
        <v>144</v>
      </c>
      <c r="AA14" s="48" t="s">
        <v>33</v>
      </c>
      <c r="AB14" s="51">
        <v>1</v>
      </c>
      <c r="AC14" s="52">
        <v>1</v>
      </c>
      <c r="AD14" s="46" t="s">
        <v>145</v>
      </c>
      <c r="AE14" s="53">
        <v>0</v>
      </c>
      <c r="AF14" s="47">
        <v>-6.451612903</v>
      </c>
      <c r="AG14" s="37">
        <v>1450</v>
      </c>
      <c r="AH14" s="24">
        <v>0</v>
      </c>
      <c r="AI14" s="16">
        <f t="shared" si="21"/>
        <v>0</v>
      </c>
      <c r="AJ14" s="17">
        <f t="shared" si="0"/>
        <v>0</v>
      </c>
      <c r="AK14" s="25">
        <v>0</v>
      </c>
      <c r="AL14" s="16">
        <f t="shared" si="22"/>
        <v>0</v>
      </c>
      <c r="AM14" s="17">
        <f t="shared" si="1"/>
        <v>0</v>
      </c>
      <c r="AN14" s="24"/>
      <c r="AO14" s="16">
        <f t="shared" si="23"/>
        <v>0</v>
      </c>
      <c r="AP14" s="17">
        <f t="shared" si="2"/>
        <v>0</v>
      </c>
      <c r="AQ14" s="24"/>
      <c r="AR14" s="16">
        <f t="shared" si="24"/>
        <v>0</v>
      </c>
      <c r="AS14" s="17">
        <f t="shared" si="3"/>
        <v>0</v>
      </c>
      <c r="AT14" s="24"/>
      <c r="AU14" s="16">
        <f t="shared" si="25"/>
        <v>0</v>
      </c>
      <c r="AV14" s="17">
        <f t="shared" si="4"/>
        <v>0</v>
      </c>
      <c r="AW14" s="24"/>
      <c r="AX14" s="16">
        <f t="shared" si="26"/>
        <v>0</v>
      </c>
      <c r="AY14" s="17">
        <f t="shared" si="5"/>
        <v>0</v>
      </c>
      <c r="AZ14" s="24">
        <v>120</v>
      </c>
      <c r="BA14" s="16">
        <f t="shared" si="27"/>
        <v>240</v>
      </c>
      <c r="BB14" s="20">
        <f t="shared" si="6"/>
        <v>348000</v>
      </c>
      <c r="BC14" s="24"/>
      <c r="BD14" s="16">
        <f t="shared" si="28"/>
        <v>0</v>
      </c>
      <c r="BE14" s="17">
        <f t="shared" si="7"/>
        <v>0</v>
      </c>
      <c r="BF14" s="24">
        <v>0</v>
      </c>
      <c r="BG14" s="16">
        <f t="shared" si="29"/>
        <v>0</v>
      </c>
      <c r="BH14" s="17">
        <f t="shared" si="8"/>
        <v>0</v>
      </c>
      <c r="BI14" s="24">
        <v>120</v>
      </c>
      <c r="BJ14" s="16">
        <f t="shared" si="30"/>
        <v>240</v>
      </c>
      <c r="BK14" s="17">
        <f t="shared" si="9"/>
        <v>348000</v>
      </c>
      <c r="BL14" s="24">
        <v>120</v>
      </c>
      <c r="BM14" s="16">
        <f t="shared" si="31"/>
        <v>240</v>
      </c>
      <c r="BN14" s="17">
        <f t="shared" si="10"/>
        <v>348000</v>
      </c>
      <c r="BO14" s="24">
        <v>120</v>
      </c>
      <c r="BP14" s="16">
        <f t="shared" si="32"/>
        <v>240</v>
      </c>
      <c r="BQ14" s="17">
        <f t="shared" si="11"/>
        <v>348000</v>
      </c>
      <c r="BR14" s="24">
        <v>0</v>
      </c>
      <c r="BS14" s="16">
        <f t="shared" si="33"/>
        <v>0</v>
      </c>
      <c r="BT14" s="17">
        <f t="shared" si="12"/>
        <v>0</v>
      </c>
      <c r="BU14" s="24">
        <v>0</v>
      </c>
      <c r="BV14" s="16">
        <f t="shared" si="34"/>
        <v>0</v>
      </c>
      <c r="BW14" s="17">
        <f t="shared" si="13"/>
        <v>0</v>
      </c>
      <c r="BX14" s="24"/>
      <c r="BY14" s="16">
        <f t="shared" si="35"/>
        <v>0</v>
      </c>
      <c r="BZ14" s="21">
        <f t="shared" si="14"/>
        <v>0</v>
      </c>
      <c r="CA14" s="24">
        <v>0</v>
      </c>
      <c r="CB14" s="16">
        <f t="shared" si="36"/>
        <v>0</v>
      </c>
      <c r="CC14" s="21">
        <f t="shared" si="15"/>
        <v>0</v>
      </c>
      <c r="CD14" s="24"/>
      <c r="CE14" s="16">
        <f t="shared" si="37"/>
        <v>0</v>
      </c>
      <c r="CF14" s="21">
        <f t="shared" si="16"/>
        <v>0</v>
      </c>
      <c r="CG14" s="24">
        <v>84</v>
      </c>
      <c r="CH14" s="16">
        <f t="shared" si="38"/>
        <v>168</v>
      </c>
      <c r="CI14" s="21">
        <f t="shared" si="17"/>
        <v>243600</v>
      </c>
      <c r="CJ14" s="24"/>
      <c r="CK14" s="16">
        <f t="shared" si="39"/>
        <v>0</v>
      </c>
      <c r="CL14" s="21">
        <f t="shared" si="18"/>
        <v>0</v>
      </c>
      <c r="CM14" s="24"/>
      <c r="CN14" s="16">
        <f t="shared" si="40"/>
        <v>0</v>
      </c>
      <c r="CO14" s="21">
        <f t="shared" si="19"/>
        <v>0</v>
      </c>
      <c r="CP14" s="24"/>
      <c r="CQ14" s="16">
        <f t="shared" si="41"/>
        <v>0</v>
      </c>
      <c r="CR14" s="21">
        <f t="shared" si="20"/>
        <v>0</v>
      </c>
      <c r="CS14" s="44">
        <v>2088</v>
      </c>
      <c r="CT14" s="34"/>
      <c r="CU14" s="34"/>
    </row>
    <row r="15" spans="1:100">
      <c r="A15" s="14" t="s">
        <v>43</v>
      </c>
      <c r="B15" s="14" t="s">
        <v>32</v>
      </c>
      <c r="C15" s="13" t="s">
        <v>124</v>
      </c>
      <c r="D15" s="14" t="s">
        <v>125</v>
      </c>
      <c r="E15" s="14" t="s">
        <v>126</v>
      </c>
      <c r="F15" s="13" t="s">
        <v>127</v>
      </c>
      <c r="G15" s="10">
        <v>1497</v>
      </c>
      <c r="H15" s="11">
        <v>800</v>
      </c>
      <c r="I15" s="11">
        <v>780</v>
      </c>
      <c r="J15" s="12">
        <v>1167660</v>
      </c>
      <c r="K15" s="12">
        <v>1167660</v>
      </c>
      <c r="L15" s="9">
        <v>0</v>
      </c>
      <c r="M15" s="9" t="s">
        <v>136</v>
      </c>
      <c r="N15" s="9" t="s">
        <v>137</v>
      </c>
      <c r="O15" s="8" t="s">
        <v>138</v>
      </c>
      <c r="P15" s="8" t="s">
        <v>139</v>
      </c>
      <c r="Q15" s="8" t="s">
        <v>140</v>
      </c>
      <c r="R15" s="8" t="s">
        <v>141</v>
      </c>
      <c r="S15" s="8" t="s">
        <v>136</v>
      </c>
      <c r="T15" s="8" t="s">
        <v>168</v>
      </c>
      <c r="U15" s="46" t="s">
        <v>169</v>
      </c>
      <c r="V15" s="47">
        <v>0</v>
      </c>
      <c r="W15" s="48" t="s">
        <v>78</v>
      </c>
      <c r="X15" s="49">
        <v>0</v>
      </c>
      <c r="Y15" s="50">
        <v>0.1</v>
      </c>
      <c r="Z15" s="48" t="s">
        <v>144</v>
      </c>
      <c r="AA15" s="48" t="s">
        <v>33</v>
      </c>
      <c r="AB15" s="51">
        <v>1</v>
      </c>
      <c r="AC15" s="52">
        <v>1</v>
      </c>
      <c r="AD15" s="46" t="s">
        <v>145</v>
      </c>
      <c r="AE15" s="53">
        <v>0</v>
      </c>
      <c r="AF15" s="47">
        <v>-2.5</v>
      </c>
      <c r="AG15" s="40">
        <v>780</v>
      </c>
      <c r="AH15" s="24">
        <v>90</v>
      </c>
      <c r="AI15" s="16">
        <f t="shared" si="21"/>
        <v>180</v>
      </c>
      <c r="AJ15" s="17">
        <f t="shared" si="0"/>
        <v>140400</v>
      </c>
      <c r="AK15" s="25">
        <v>30</v>
      </c>
      <c r="AL15" s="16">
        <f t="shared" si="22"/>
        <v>60</v>
      </c>
      <c r="AM15" s="17">
        <f t="shared" si="1"/>
        <v>46800</v>
      </c>
      <c r="AN15" s="24"/>
      <c r="AO15" s="16">
        <f t="shared" si="23"/>
        <v>0</v>
      </c>
      <c r="AP15" s="17">
        <f t="shared" si="2"/>
        <v>0</v>
      </c>
      <c r="AQ15" s="24"/>
      <c r="AR15" s="16">
        <f t="shared" si="24"/>
        <v>0</v>
      </c>
      <c r="AS15" s="17">
        <f t="shared" si="3"/>
        <v>0</v>
      </c>
      <c r="AT15" s="24"/>
      <c r="AU15" s="16">
        <f t="shared" si="25"/>
        <v>0</v>
      </c>
      <c r="AV15" s="17">
        <f t="shared" si="4"/>
        <v>0</v>
      </c>
      <c r="AW15" s="24"/>
      <c r="AX15" s="16">
        <f t="shared" si="26"/>
        <v>0</v>
      </c>
      <c r="AY15" s="17">
        <f t="shared" si="5"/>
        <v>0</v>
      </c>
      <c r="AZ15" s="24">
        <v>0</v>
      </c>
      <c r="BA15" s="16">
        <f t="shared" si="27"/>
        <v>0</v>
      </c>
      <c r="BB15" s="20">
        <f t="shared" si="6"/>
        <v>0</v>
      </c>
      <c r="BC15" s="24"/>
      <c r="BD15" s="16">
        <f t="shared" si="28"/>
        <v>0</v>
      </c>
      <c r="BE15" s="17">
        <f t="shared" si="7"/>
        <v>0</v>
      </c>
      <c r="BF15" s="24">
        <v>0</v>
      </c>
      <c r="BG15" s="16">
        <f t="shared" si="29"/>
        <v>0</v>
      </c>
      <c r="BH15" s="17">
        <f t="shared" si="8"/>
        <v>0</v>
      </c>
      <c r="BI15" s="24">
        <v>5</v>
      </c>
      <c r="BJ15" s="16">
        <f t="shared" si="30"/>
        <v>10</v>
      </c>
      <c r="BK15" s="17">
        <f t="shared" si="9"/>
        <v>7800</v>
      </c>
      <c r="BL15" s="24">
        <v>24</v>
      </c>
      <c r="BM15" s="16">
        <f t="shared" si="31"/>
        <v>48</v>
      </c>
      <c r="BN15" s="17">
        <f t="shared" si="10"/>
        <v>37440</v>
      </c>
      <c r="BO15" s="24">
        <v>0</v>
      </c>
      <c r="BP15" s="16">
        <f t="shared" si="32"/>
        <v>0</v>
      </c>
      <c r="BQ15" s="17">
        <f t="shared" si="11"/>
        <v>0</v>
      </c>
      <c r="BR15" s="24">
        <v>70</v>
      </c>
      <c r="BS15" s="16">
        <f t="shared" si="33"/>
        <v>140</v>
      </c>
      <c r="BT15" s="17">
        <f t="shared" si="12"/>
        <v>109200</v>
      </c>
      <c r="BU15" s="24">
        <v>200</v>
      </c>
      <c r="BV15" s="16">
        <f t="shared" si="34"/>
        <v>400</v>
      </c>
      <c r="BW15" s="17">
        <f t="shared" si="13"/>
        <v>312000</v>
      </c>
      <c r="BX15" s="24">
        <v>100</v>
      </c>
      <c r="BY15" s="16">
        <f t="shared" si="35"/>
        <v>200</v>
      </c>
      <c r="BZ15" s="21">
        <f t="shared" si="14"/>
        <v>156000</v>
      </c>
      <c r="CA15" s="24">
        <v>30</v>
      </c>
      <c r="CB15" s="16">
        <f t="shared" si="36"/>
        <v>60</v>
      </c>
      <c r="CC15" s="21">
        <f t="shared" si="15"/>
        <v>46800</v>
      </c>
      <c r="CD15" s="24">
        <v>15</v>
      </c>
      <c r="CE15" s="16">
        <f t="shared" si="37"/>
        <v>30</v>
      </c>
      <c r="CF15" s="21">
        <f t="shared" si="16"/>
        <v>23400</v>
      </c>
      <c r="CG15" s="24">
        <v>60</v>
      </c>
      <c r="CH15" s="16">
        <f t="shared" si="38"/>
        <v>120</v>
      </c>
      <c r="CI15" s="21">
        <f t="shared" si="17"/>
        <v>93600</v>
      </c>
      <c r="CJ15" s="24"/>
      <c r="CK15" s="16">
        <f t="shared" si="39"/>
        <v>0</v>
      </c>
      <c r="CL15" s="21">
        <f t="shared" si="18"/>
        <v>0</v>
      </c>
      <c r="CM15" s="24"/>
      <c r="CN15" s="16">
        <f t="shared" si="40"/>
        <v>0</v>
      </c>
      <c r="CO15" s="21">
        <f>CN15*AG15</f>
        <v>0</v>
      </c>
      <c r="CP15" s="24"/>
      <c r="CQ15" s="16">
        <f t="shared" si="41"/>
        <v>0</v>
      </c>
      <c r="CR15" s="21">
        <f t="shared" si="20"/>
        <v>0</v>
      </c>
      <c r="CS15" s="44">
        <v>1497</v>
      </c>
      <c r="CT15" s="34"/>
      <c r="CU15" s="34"/>
    </row>
    <row r="16" spans="1:100">
      <c r="A16" s="14" t="s">
        <v>44</v>
      </c>
      <c r="B16" s="14" t="s">
        <v>32</v>
      </c>
      <c r="C16" s="13" t="s">
        <v>128</v>
      </c>
      <c r="D16" s="14" t="s">
        <v>129</v>
      </c>
      <c r="E16" s="14" t="s">
        <v>130</v>
      </c>
      <c r="F16" s="13" t="s">
        <v>131</v>
      </c>
      <c r="G16" s="10">
        <v>264</v>
      </c>
      <c r="H16" s="11">
        <v>1270</v>
      </c>
      <c r="I16" s="11">
        <v>1270</v>
      </c>
      <c r="J16" s="12">
        <v>335280</v>
      </c>
      <c r="K16" s="12">
        <v>335280</v>
      </c>
      <c r="L16" s="9">
        <v>0</v>
      </c>
      <c r="M16" s="9" t="s">
        <v>136</v>
      </c>
      <c r="N16" s="9" t="s">
        <v>137</v>
      </c>
      <c r="O16" s="8" t="s">
        <v>138</v>
      </c>
      <c r="P16" s="8" t="s">
        <v>139</v>
      </c>
      <c r="Q16" s="8" t="s">
        <v>140</v>
      </c>
      <c r="R16" s="8" t="s">
        <v>141</v>
      </c>
      <c r="S16" s="8" t="s">
        <v>136</v>
      </c>
      <c r="T16" s="8" t="s">
        <v>170</v>
      </c>
      <c r="U16" s="46" t="s">
        <v>171</v>
      </c>
      <c r="V16" s="47">
        <v>0</v>
      </c>
      <c r="W16" s="48" t="s">
        <v>78</v>
      </c>
      <c r="X16" s="49">
        <v>0</v>
      </c>
      <c r="Y16" s="50">
        <v>0.1</v>
      </c>
      <c r="Z16" s="48" t="s">
        <v>144</v>
      </c>
      <c r="AA16" s="48" t="s">
        <v>33</v>
      </c>
      <c r="AB16" s="51">
        <v>1</v>
      </c>
      <c r="AC16" s="52">
        <v>1</v>
      </c>
      <c r="AD16" s="46" t="s">
        <v>145</v>
      </c>
      <c r="AE16" s="53">
        <v>0</v>
      </c>
      <c r="AF16" s="47">
        <v>0</v>
      </c>
      <c r="AG16" s="40">
        <v>1270</v>
      </c>
      <c r="AH16" s="24">
        <v>15</v>
      </c>
      <c r="AI16" s="16">
        <f t="shared" si="21"/>
        <v>30</v>
      </c>
      <c r="AJ16" s="17">
        <f t="shared" si="0"/>
        <v>38100</v>
      </c>
      <c r="AK16" s="25">
        <v>0</v>
      </c>
      <c r="AL16" s="16">
        <f t="shared" si="22"/>
        <v>0</v>
      </c>
      <c r="AM16" s="17">
        <f t="shared" si="1"/>
        <v>0</v>
      </c>
      <c r="AN16" s="24"/>
      <c r="AO16" s="16">
        <f t="shared" si="23"/>
        <v>0</v>
      </c>
      <c r="AP16" s="17">
        <f t="shared" si="2"/>
        <v>0</v>
      </c>
      <c r="AQ16" s="24"/>
      <c r="AR16" s="16">
        <f t="shared" si="24"/>
        <v>0</v>
      </c>
      <c r="AS16" s="17">
        <f t="shared" si="3"/>
        <v>0</v>
      </c>
      <c r="AT16" s="24"/>
      <c r="AU16" s="16">
        <f t="shared" si="25"/>
        <v>0</v>
      </c>
      <c r="AV16" s="17">
        <f t="shared" si="4"/>
        <v>0</v>
      </c>
      <c r="AW16" s="24"/>
      <c r="AX16" s="16">
        <f t="shared" si="26"/>
        <v>0</v>
      </c>
      <c r="AY16" s="17">
        <f t="shared" si="5"/>
        <v>0</v>
      </c>
      <c r="AZ16" s="26">
        <v>0</v>
      </c>
      <c r="BA16" s="16">
        <f t="shared" si="27"/>
        <v>0</v>
      </c>
      <c r="BB16" s="20">
        <f t="shared" si="6"/>
        <v>0</v>
      </c>
      <c r="BC16" s="24"/>
      <c r="BD16" s="16">
        <f t="shared" si="28"/>
        <v>0</v>
      </c>
      <c r="BE16" s="17">
        <f t="shared" si="7"/>
        <v>0</v>
      </c>
      <c r="BF16" s="26">
        <v>0</v>
      </c>
      <c r="BG16" s="16">
        <f t="shared" si="29"/>
        <v>0</v>
      </c>
      <c r="BH16" s="17">
        <f t="shared" si="8"/>
        <v>0</v>
      </c>
      <c r="BI16" s="26">
        <v>0</v>
      </c>
      <c r="BJ16" s="16">
        <f t="shared" si="30"/>
        <v>0</v>
      </c>
      <c r="BK16" s="17">
        <f t="shared" si="9"/>
        <v>0</v>
      </c>
      <c r="BL16" s="26">
        <v>0</v>
      </c>
      <c r="BM16" s="16">
        <f t="shared" si="31"/>
        <v>0</v>
      </c>
      <c r="BN16" s="17">
        <f t="shared" si="10"/>
        <v>0</v>
      </c>
      <c r="BO16" s="26">
        <v>0</v>
      </c>
      <c r="BP16" s="16">
        <f t="shared" si="32"/>
        <v>0</v>
      </c>
      <c r="BQ16" s="17">
        <f t="shared" si="11"/>
        <v>0</v>
      </c>
      <c r="BR16" s="26">
        <v>0</v>
      </c>
      <c r="BS16" s="16">
        <f t="shared" si="33"/>
        <v>0</v>
      </c>
      <c r="BT16" s="17">
        <f t="shared" si="12"/>
        <v>0</v>
      </c>
      <c r="BU16" s="26">
        <v>0</v>
      </c>
      <c r="BV16" s="16">
        <f t="shared" si="34"/>
        <v>0</v>
      </c>
      <c r="BW16" s="17">
        <f t="shared" si="13"/>
        <v>0</v>
      </c>
      <c r="BX16" s="26">
        <v>70</v>
      </c>
      <c r="BY16" s="16">
        <f t="shared" si="35"/>
        <v>140</v>
      </c>
      <c r="BZ16" s="21">
        <f t="shared" si="14"/>
        <v>177800</v>
      </c>
      <c r="CA16" s="26">
        <v>10</v>
      </c>
      <c r="CB16" s="16">
        <f t="shared" si="36"/>
        <v>20</v>
      </c>
      <c r="CC16" s="21">
        <f t="shared" si="15"/>
        <v>25400</v>
      </c>
      <c r="CD16" s="26">
        <v>15</v>
      </c>
      <c r="CE16" s="16">
        <f t="shared" si="37"/>
        <v>30</v>
      </c>
      <c r="CF16" s="21">
        <f t="shared" si="16"/>
        <v>38100</v>
      </c>
      <c r="CG16" s="26">
        <v>0</v>
      </c>
      <c r="CH16" s="16">
        <f t="shared" si="38"/>
        <v>0</v>
      </c>
      <c r="CI16" s="21">
        <f t="shared" si="17"/>
        <v>0</v>
      </c>
      <c r="CJ16" s="24"/>
      <c r="CK16" s="16">
        <f t="shared" si="39"/>
        <v>0</v>
      </c>
      <c r="CL16" s="21">
        <f t="shared" si="18"/>
        <v>0</v>
      </c>
      <c r="CM16" s="24"/>
      <c r="CN16" s="16">
        <f t="shared" si="40"/>
        <v>0</v>
      </c>
      <c r="CO16" s="21">
        <f t="shared" si="19"/>
        <v>0</v>
      </c>
      <c r="CP16" s="24"/>
      <c r="CQ16" s="16">
        <f t="shared" si="41"/>
        <v>0</v>
      </c>
      <c r="CR16" s="21">
        <f t="shared" si="20"/>
        <v>0</v>
      </c>
      <c r="CS16" s="44">
        <v>264</v>
      </c>
      <c r="CT16" s="34"/>
      <c r="CU16" s="34"/>
    </row>
    <row r="17" spans="1:99">
      <c r="A17" s="14" t="s">
        <v>45</v>
      </c>
      <c r="B17" s="14" t="s">
        <v>32</v>
      </c>
      <c r="C17" s="13" t="s">
        <v>132</v>
      </c>
      <c r="D17" s="14" t="s">
        <v>133</v>
      </c>
      <c r="E17" s="14" t="s">
        <v>134</v>
      </c>
      <c r="F17" s="13" t="s">
        <v>135</v>
      </c>
      <c r="G17" s="10">
        <v>3024</v>
      </c>
      <c r="H17" s="11">
        <v>2430</v>
      </c>
      <c r="I17" s="11">
        <v>1430</v>
      </c>
      <c r="J17" s="12">
        <v>4324320</v>
      </c>
      <c r="K17" s="12">
        <v>4324320</v>
      </c>
      <c r="L17" s="9">
        <v>0</v>
      </c>
      <c r="M17" s="9" t="s">
        <v>136</v>
      </c>
      <c r="N17" s="9" t="s">
        <v>137</v>
      </c>
      <c r="O17" s="8" t="s">
        <v>138</v>
      </c>
      <c r="P17" s="8" t="s">
        <v>139</v>
      </c>
      <c r="Q17" s="8" t="s">
        <v>140</v>
      </c>
      <c r="R17" s="8" t="s">
        <v>141</v>
      </c>
      <c r="S17" s="8" t="s">
        <v>136</v>
      </c>
      <c r="T17" s="8" t="s">
        <v>172</v>
      </c>
      <c r="U17" s="46" t="s">
        <v>173</v>
      </c>
      <c r="V17" s="47">
        <v>0</v>
      </c>
      <c r="W17" s="48" t="s">
        <v>78</v>
      </c>
      <c r="X17" s="49">
        <v>0</v>
      </c>
      <c r="Y17" s="50">
        <v>0.1</v>
      </c>
      <c r="Z17" s="48" t="s">
        <v>144</v>
      </c>
      <c r="AA17" s="48" t="s">
        <v>33</v>
      </c>
      <c r="AB17" s="51">
        <v>1</v>
      </c>
      <c r="AC17" s="52">
        <v>1</v>
      </c>
      <c r="AD17" s="46" t="s">
        <v>145</v>
      </c>
      <c r="AE17" s="53">
        <v>0</v>
      </c>
      <c r="AF17" s="47">
        <v>-41.152263374</v>
      </c>
      <c r="AG17" s="40">
        <v>1430</v>
      </c>
      <c r="AH17" s="24">
        <v>95</v>
      </c>
      <c r="AI17" s="16">
        <f t="shared" si="21"/>
        <v>190</v>
      </c>
      <c r="AJ17" s="17">
        <f t="shared" si="0"/>
        <v>271700</v>
      </c>
      <c r="AK17" s="25">
        <v>65</v>
      </c>
      <c r="AL17" s="16">
        <f t="shared" si="22"/>
        <v>130</v>
      </c>
      <c r="AM17" s="17">
        <f t="shared" si="1"/>
        <v>185900</v>
      </c>
      <c r="AN17" s="24"/>
      <c r="AO17" s="16">
        <f t="shared" si="23"/>
        <v>0</v>
      </c>
      <c r="AP17" s="17">
        <f t="shared" si="2"/>
        <v>0</v>
      </c>
      <c r="AQ17" s="24"/>
      <c r="AR17" s="16">
        <f t="shared" si="24"/>
        <v>0</v>
      </c>
      <c r="AS17" s="17">
        <f t="shared" si="3"/>
        <v>0</v>
      </c>
      <c r="AT17" s="24"/>
      <c r="AU17" s="16">
        <f t="shared" si="25"/>
        <v>0</v>
      </c>
      <c r="AV17" s="17">
        <f t="shared" si="4"/>
        <v>0</v>
      </c>
      <c r="AW17" s="24"/>
      <c r="AX17" s="16">
        <f t="shared" si="26"/>
        <v>0</v>
      </c>
      <c r="AY17" s="17">
        <f t="shared" si="5"/>
        <v>0</v>
      </c>
      <c r="AZ17" s="26">
        <v>100</v>
      </c>
      <c r="BA17" s="16">
        <f t="shared" si="27"/>
        <v>200</v>
      </c>
      <c r="BB17" s="20">
        <f t="shared" si="6"/>
        <v>286000</v>
      </c>
      <c r="BC17" s="24"/>
      <c r="BD17" s="16">
        <f t="shared" si="28"/>
        <v>0</v>
      </c>
      <c r="BE17" s="17">
        <f t="shared" si="7"/>
        <v>0</v>
      </c>
      <c r="BF17" s="26">
        <v>50</v>
      </c>
      <c r="BG17" s="16">
        <f t="shared" si="29"/>
        <v>100</v>
      </c>
      <c r="BH17" s="17">
        <f t="shared" si="8"/>
        <v>143000</v>
      </c>
      <c r="BI17" s="26">
        <v>120</v>
      </c>
      <c r="BJ17" s="16">
        <f t="shared" si="30"/>
        <v>240</v>
      </c>
      <c r="BK17" s="17">
        <f t="shared" si="9"/>
        <v>343200</v>
      </c>
      <c r="BL17" s="26">
        <v>90</v>
      </c>
      <c r="BM17" s="16">
        <f t="shared" si="31"/>
        <v>180</v>
      </c>
      <c r="BN17" s="17">
        <f t="shared" si="10"/>
        <v>257400</v>
      </c>
      <c r="BO17" s="26">
        <v>150</v>
      </c>
      <c r="BP17" s="16">
        <f t="shared" si="32"/>
        <v>300</v>
      </c>
      <c r="BQ17" s="17">
        <f t="shared" si="11"/>
        <v>429000</v>
      </c>
      <c r="BR17" s="26">
        <v>120</v>
      </c>
      <c r="BS17" s="16">
        <f t="shared" si="33"/>
        <v>240</v>
      </c>
      <c r="BT17" s="17">
        <f t="shared" si="12"/>
        <v>343200</v>
      </c>
      <c r="BU17" s="26">
        <v>88</v>
      </c>
      <c r="BV17" s="16">
        <f t="shared" si="34"/>
        <v>176</v>
      </c>
      <c r="BW17" s="17">
        <f t="shared" si="13"/>
        <v>251680</v>
      </c>
      <c r="BX17" s="26">
        <v>50</v>
      </c>
      <c r="BY17" s="16">
        <f t="shared" si="35"/>
        <v>100</v>
      </c>
      <c r="BZ17" s="21">
        <f t="shared" si="14"/>
        <v>143000</v>
      </c>
      <c r="CA17" s="26">
        <v>180</v>
      </c>
      <c r="CB17" s="16">
        <f t="shared" si="36"/>
        <v>360</v>
      </c>
      <c r="CC17" s="21">
        <f t="shared" si="15"/>
        <v>514800</v>
      </c>
      <c r="CD17" s="26">
        <v>80</v>
      </c>
      <c r="CE17" s="16">
        <f t="shared" si="37"/>
        <v>160</v>
      </c>
      <c r="CF17" s="21">
        <f t="shared" si="16"/>
        <v>228800</v>
      </c>
      <c r="CG17" s="26">
        <v>72</v>
      </c>
      <c r="CH17" s="16">
        <f t="shared" si="38"/>
        <v>144</v>
      </c>
      <c r="CI17" s="21">
        <f t="shared" si="17"/>
        <v>205920</v>
      </c>
      <c r="CJ17" s="24"/>
      <c r="CK17" s="16">
        <f t="shared" si="39"/>
        <v>0</v>
      </c>
      <c r="CL17" s="21">
        <f t="shared" si="18"/>
        <v>0</v>
      </c>
      <c r="CM17" s="24"/>
      <c r="CN17" s="16">
        <f t="shared" si="40"/>
        <v>0</v>
      </c>
      <c r="CO17" s="21">
        <f t="shared" si="19"/>
        <v>0</v>
      </c>
      <c r="CP17" s="24"/>
      <c r="CQ17" s="16">
        <f t="shared" si="41"/>
        <v>0</v>
      </c>
      <c r="CR17" s="21">
        <f t="shared" si="20"/>
        <v>0</v>
      </c>
      <c r="CS17" s="44">
        <v>3024</v>
      </c>
      <c r="CT17" s="34"/>
      <c r="CU17" s="34"/>
    </row>
    <row r="18" spans="1:99">
      <c r="CT18" s="34"/>
      <c r="CU18" s="34"/>
    </row>
  </sheetData>
  <mergeCells count="23">
    <mergeCell ref="CJ1:CL1"/>
    <mergeCell ref="A1:AF1"/>
    <mergeCell ref="BU1:BW1"/>
    <mergeCell ref="BX1:BZ1"/>
    <mergeCell ref="CA1:CC1"/>
    <mergeCell ref="CD1:CF1"/>
    <mergeCell ref="CG1:CI1"/>
    <mergeCell ref="CT1:CV1"/>
    <mergeCell ref="CM1:CO1"/>
    <mergeCell ref="CP1:CR1"/>
    <mergeCell ref="AH1:AJ1"/>
    <mergeCell ref="AK1:AM1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BO1:BQ1"/>
    <mergeCell ref="BR1:BT1"/>
  </mergeCells>
  <phoneticPr fontId="12" type="noConversion"/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Prospetto_Fabbisogni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2023-06-26T11:42:25Z</dcterms:modified>
</cp:coreProperties>
</file>