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PTORS\PTORS 82-83-84\Decreti\"/>
    </mc:Choice>
  </mc:AlternateContent>
  <bookViews>
    <workbookView xWindow="0" yWindow="0" windowWidth="17256" windowHeight="5844"/>
  </bookViews>
  <sheets>
    <sheet name="Prospetto_Aggiudicazione" sheetId="1" r:id="rId1"/>
    <sheet name="Lotti deserti" sheetId="2" r:id="rId2"/>
    <sheet name="Lotto escluso" sheetId="3" r:id="rId3"/>
  </sheets>
  <definedNames>
    <definedName name="_xlnm._FilterDatabase" localSheetId="0" hidden="1">Prospetto_Aggiudicazione!$A$2:$AG$54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" i="3" l="1"/>
  <c r="L52" i="1" l="1"/>
  <c r="L53" i="1" l="1"/>
  <c r="L51" i="1"/>
  <c r="L49" i="1"/>
  <c r="L43" i="1"/>
  <c r="L46" i="1"/>
  <c r="L47" i="1"/>
  <c r="L42" i="1"/>
  <c r="L37" i="1"/>
  <c r="L33" i="1"/>
  <c r="L32" i="1"/>
  <c r="L28" i="1"/>
  <c r="L27" i="1"/>
  <c r="L26" i="1"/>
  <c r="L25" i="1"/>
  <c r="L17" i="1"/>
  <c r="L18" i="1"/>
  <c r="L16" i="1"/>
  <c r="L23" i="1"/>
  <c r="L19" i="1"/>
  <c r="L14" i="1"/>
  <c r="L12" i="1"/>
  <c r="L5" i="1"/>
</calcChain>
</file>

<file path=xl/sharedStrings.xml><?xml version="1.0" encoding="utf-8"?>
<sst xmlns="http://schemas.openxmlformats.org/spreadsheetml/2006/main" count="1062" uniqueCount="617">
  <si>
    <t>Lotto</t>
  </si>
  <si>
    <t>Sublotto</t>
  </si>
  <si>
    <t>CIG</t>
  </si>
  <si>
    <t>Principio attivo</t>
  </si>
  <si>
    <t>AIC</t>
  </si>
  <si>
    <t>ATC</t>
  </si>
  <si>
    <t>Dosaggio</t>
  </si>
  <si>
    <t>Quantita</t>
  </si>
  <si>
    <t>Prezzo_unitario_base_asta</t>
  </si>
  <si>
    <t>Prezzo_unitario_offerto</t>
  </si>
  <si>
    <t>Totale_offerto_sublotto</t>
  </si>
  <si>
    <t>Totale_offerto_lotto</t>
  </si>
  <si>
    <t>Sconto_offerto</t>
  </si>
  <si>
    <t>Forma_farmaceutica</t>
  </si>
  <si>
    <t>Ditta_aggiudicataria</t>
  </si>
  <si>
    <t>Partita_iva</t>
  </si>
  <si>
    <t>Indirizzo</t>
  </si>
  <si>
    <t>Telefono</t>
  </si>
  <si>
    <t>PEC</t>
  </si>
  <si>
    <t>Unita_di_misura</t>
  </si>
  <si>
    <t>Codice_prodotto</t>
  </si>
  <si>
    <t>Denominazione_commerciale</t>
  </si>
  <si>
    <t>Prezzo_ssn</t>
  </si>
  <si>
    <t>Classe_rimborsabilita</t>
  </si>
  <si>
    <t>Prezzo_al_pubblico</t>
  </si>
  <si>
    <t>IVA</t>
  </si>
  <si>
    <t>Sconto_obbligatorio_per_legge</t>
  </si>
  <si>
    <t>Esclusivo</t>
  </si>
  <si>
    <t>Scadenza_brevetto</t>
  </si>
  <si>
    <t>Pezzi_per_confezione</t>
  </si>
  <si>
    <t>Note</t>
  </si>
  <si>
    <t>Percentuale_ribasso</t>
  </si>
  <si>
    <t>Ribasso_offerto</t>
  </si>
  <si>
    <t>A</t>
  </si>
  <si>
    <t>33.35</t>
  </si>
  <si>
    <t>B</t>
  </si>
  <si>
    <t>1</t>
  </si>
  <si>
    <t>2</t>
  </si>
  <si>
    <t>3</t>
  </si>
  <si>
    <t>CO1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</si>
  <si>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</si>
  <si>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</si>
  <si>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</si>
  <si>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</si>
  <si>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</si>
  <si>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</si>
  <si>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</si>
  <si>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</si>
  <si>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</si>
  <si>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</si>
  <si>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</si>
  <si>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</t>
  </si>
  <si>
    <t>D</t>
  </si>
  <si>
    <t>15</t>
  </si>
  <si>
    <t>16</t>
  </si>
  <si>
    <t>300 mg</t>
  </si>
  <si>
    <t>200 mg</t>
  </si>
  <si>
    <t>fla</t>
  </si>
  <si>
    <t>CPR</t>
  </si>
  <si>
    <t>CO7</t>
  </si>
  <si>
    <t>COMPRESSE</t>
  </si>
  <si>
    <t>compresse</t>
  </si>
  <si>
    <t>FLACONE</t>
  </si>
  <si>
    <t>FIA</t>
  </si>
  <si>
    <t>FL2</t>
  </si>
  <si>
    <t>ALMIRALL SPA</t>
  </si>
  <si>
    <t>06037901003</t>
  </si>
  <si>
    <t>Via Messina Torre C ? ,38 ,MILANO ,MI</t>
  </si>
  <si>
    <t>0234618604</t>
  </si>
  <si>
    <t>almirall@legalmail.it</t>
  </si>
  <si>
    <t>compressa</t>
  </si>
  <si>
    <t>SIRINGA</t>
  </si>
  <si>
    <t>SI8</t>
  </si>
  <si>
    <t>H</t>
  </si>
  <si>
    <t>Ex-factory</t>
  </si>
  <si>
    <t>33,35</t>
  </si>
  <si>
    <t>EX FACTORY</t>
  </si>
  <si>
    <t>22</t>
  </si>
  <si>
    <t>NESSUNA</t>
  </si>
  <si>
    <t>NA</t>
  </si>
  <si>
    <t>ALL. N. 2 _PROSPETTO DI AGGIUDICAZIONE_AGGIORNAMENTO PTORS N. 82 - 83 e 84 DEL 2023 (36 MESI)</t>
  </si>
  <si>
    <t>A0176262A1</t>
  </si>
  <si>
    <t>Enfortumab Vedotin</t>
  </si>
  <si>
    <t>050008010</t>
  </si>
  <si>
    <t>L01FX13</t>
  </si>
  <si>
    <t>20 mg</t>
  </si>
  <si>
    <t>050008022</t>
  </si>
  <si>
    <t>30 mg</t>
  </si>
  <si>
    <t>A017633D58</t>
  </si>
  <si>
    <t>Etonogestrel</t>
  </si>
  <si>
    <t>034352017</t>
  </si>
  <si>
    <t>G03AC08</t>
  </si>
  <si>
    <t>68mg</t>
  </si>
  <si>
    <t>A01763924F</t>
  </si>
  <si>
    <t>Efgartigimod alfa</t>
  </si>
  <si>
    <t>050235011</t>
  </si>
  <si>
    <t>L04AA58</t>
  </si>
  <si>
    <t>MG/ML</t>
  </si>
  <si>
    <t>A01763D59B</t>
  </si>
  <si>
    <t>lenvatinib</t>
  </si>
  <si>
    <t>045060011</t>
  </si>
  <si>
    <t>L01EX08</t>
  </si>
  <si>
    <t>4 MG</t>
  </si>
  <si>
    <t>045060023</t>
  </si>
  <si>
    <t>10 MG</t>
  </si>
  <si>
    <t>A017643A8D</t>
  </si>
  <si>
    <t>UPADACITINIB</t>
  </si>
  <si>
    <t>048399012</t>
  </si>
  <si>
    <t>L04AA44</t>
  </si>
  <si>
    <t>15 mg</t>
  </si>
  <si>
    <t>048399063</t>
  </si>
  <si>
    <t>048399101</t>
  </si>
  <si>
    <t>45 mg</t>
  </si>
  <si>
    <t>A017650549</t>
  </si>
  <si>
    <t>Carbossimaltosio ferrico</t>
  </si>
  <si>
    <t>040251035</t>
  </si>
  <si>
    <t>B03AC</t>
  </si>
  <si>
    <t>50mg/10ml</t>
  </si>
  <si>
    <t>040251023</t>
  </si>
  <si>
    <t>50mg/2ml</t>
  </si>
  <si>
    <t>A017657B0E</t>
  </si>
  <si>
    <t>Siltuximax</t>
  </si>
  <si>
    <t>043447010</t>
  </si>
  <si>
    <t>L04AC11</t>
  </si>
  <si>
    <t>100 MG</t>
  </si>
  <si>
    <t>043447022</t>
  </si>
  <si>
    <t>400 MG</t>
  </si>
  <si>
    <t>A01766FEDB</t>
  </si>
  <si>
    <t>Nusinersen</t>
  </si>
  <si>
    <t>045426018</t>
  </si>
  <si>
    <t>M09AX07</t>
  </si>
  <si>
    <t>12MG</t>
  </si>
  <si>
    <t>A0176742FF</t>
  </si>
  <si>
    <t>Fluoruracile</t>
  </si>
  <si>
    <t>046491015</t>
  </si>
  <si>
    <t>L01BC02</t>
  </si>
  <si>
    <t>20 g</t>
  </si>
  <si>
    <t>A01767971E</t>
  </si>
  <si>
    <t>GEMTUZUMAB OZOGAMICINA</t>
  </si>
  <si>
    <t>046485013</t>
  </si>
  <si>
    <t>L01FX02</t>
  </si>
  <si>
    <t>5 mg</t>
  </si>
  <si>
    <t>A01767EB3D</t>
  </si>
  <si>
    <t>AMPICILLINA  E SULBACTAM</t>
  </si>
  <si>
    <t>036624029</t>
  </si>
  <si>
    <t>J01CR01</t>
  </si>
  <si>
    <t>500+250MG</t>
  </si>
  <si>
    <t>036624094</t>
  </si>
  <si>
    <t>2G + 1G</t>
  </si>
  <si>
    <t>036624070</t>
  </si>
  <si>
    <t>1G + 500MG</t>
  </si>
  <si>
    <t>A017684034</t>
  </si>
  <si>
    <t>LANADELUMAB</t>
  </si>
  <si>
    <t>047417047</t>
  </si>
  <si>
    <t>B06AC05</t>
  </si>
  <si>
    <t>A01768B5F9</t>
  </si>
  <si>
    <t>FOSFOMICINA DISODICA</t>
  </si>
  <si>
    <t>043646049</t>
  </si>
  <si>
    <t>J01XX01</t>
  </si>
  <si>
    <t>40mg/ml</t>
  </si>
  <si>
    <t>043646052</t>
  </si>
  <si>
    <t>A017691AEB</t>
  </si>
  <si>
    <t>Mogamulizumab</t>
  </si>
  <si>
    <t>047420017</t>
  </si>
  <si>
    <t>L01XC25</t>
  </si>
  <si>
    <t>20MG/5ML</t>
  </si>
  <si>
    <t>A017699188</t>
  </si>
  <si>
    <t>Mifepristone</t>
  </si>
  <si>
    <t>038704033</t>
  </si>
  <si>
    <t>G03XB01</t>
  </si>
  <si>
    <t>600 MCG</t>
  </si>
  <si>
    <t>17</t>
  </si>
  <si>
    <t>A0176A39C6</t>
  </si>
  <si>
    <t>Misoprostolo</t>
  </si>
  <si>
    <t>041926041</t>
  </si>
  <si>
    <t>G02AD06</t>
  </si>
  <si>
    <t>400 MCG</t>
  </si>
  <si>
    <t>18</t>
  </si>
  <si>
    <t>A0176E6113</t>
  </si>
  <si>
    <t>lenacapavir</t>
  </si>
  <si>
    <t>050232014</t>
  </si>
  <si>
    <t>J05AX31</t>
  </si>
  <si>
    <t>300MG</t>
  </si>
  <si>
    <t>050232026</t>
  </si>
  <si>
    <t>309MG/ML</t>
  </si>
  <si>
    <t>19</t>
  </si>
  <si>
    <t>A0176EC605</t>
  </si>
  <si>
    <t>RISANKIZUMAB</t>
  </si>
  <si>
    <t>047821044</t>
  </si>
  <si>
    <t>L04AC18</t>
  </si>
  <si>
    <t>600 mg</t>
  </si>
  <si>
    <t>047821057</t>
  </si>
  <si>
    <t>360 mg</t>
  </si>
  <si>
    <t>20</t>
  </si>
  <si>
    <t>A0176F8FE9</t>
  </si>
  <si>
    <t>REMDESIVIR</t>
  </si>
  <si>
    <t>048854020</t>
  </si>
  <si>
    <t>J05AB16</t>
  </si>
  <si>
    <t>100MG</t>
  </si>
  <si>
    <t>21</t>
  </si>
  <si>
    <t>A0177276B5</t>
  </si>
  <si>
    <t>Baclofene</t>
  </si>
  <si>
    <t>040646010</t>
  </si>
  <si>
    <t>M03BX01</t>
  </si>
  <si>
    <t>0,05 mg1ml</t>
  </si>
  <si>
    <t>040646034</t>
  </si>
  <si>
    <t>10 mg/5 ml</t>
  </si>
  <si>
    <t>040646046</t>
  </si>
  <si>
    <t>40mg/20 ml</t>
  </si>
  <si>
    <t>040646022</t>
  </si>
  <si>
    <t>10mg/20 m</t>
  </si>
  <si>
    <t>A017740B55</t>
  </si>
  <si>
    <t>Eptinezumab</t>
  </si>
  <si>
    <t>049879012</t>
  </si>
  <si>
    <t>N02CD05</t>
  </si>
  <si>
    <t>23</t>
  </si>
  <si>
    <t>A01774D611</t>
  </si>
  <si>
    <t>Relugolix+estradiolo+noretisterone acetato</t>
  </si>
  <si>
    <t>049616016</t>
  </si>
  <si>
    <t>H01CC54</t>
  </si>
  <si>
    <t>40/1/0,5mg</t>
  </si>
  <si>
    <t>24</t>
  </si>
  <si>
    <t>A017754BD6</t>
  </si>
  <si>
    <t>VERICIGUAT</t>
  </si>
  <si>
    <t>049614011</t>
  </si>
  <si>
    <t>C01DX22</t>
  </si>
  <si>
    <t>2,5</t>
  </si>
  <si>
    <t>049614124</t>
  </si>
  <si>
    <t>049614249</t>
  </si>
  <si>
    <t>25</t>
  </si>
  <si>
    <t>A0177605BF</t>
  </si>
  <si>
    <t>Ceftarolina fosamil</t>
  </si>
  <si>
    <t>042352017</t>
  </si>
  <si>
    <t>J01DI02</t>
  </si>
  <si>
    <t>600</t>
  </si>
  <si>
    <t>26</t>
  </si>
  <si>
    <t>A01776490B</t>
  </si>
  <si>
    <t>Tofacitinib</t>
  </si>
  <si>
    <t>045320049</t>
  </si>
  <si>
    <t>L04AA29</t>
  </si>
  <si>
    <t>5 MG</t>
  </si>
  <si>
    <t>27</t>
  </si>
  <si>
    <t>A01776ADFD</t>
  </si>
  <si>
    <t>Maribavir</t>
  </si>
  <si>
    <t>050317027</t>
  </si>
  <si>
    <t>J05AX10</t>
  </si>
  <si>
    <t>28</t>
  </si>
  <si>
    <t>A01776E14E</t>
  </si>
  <si>
    <t>Trastuzumab deruxtecan</t>
  </si>
  <si>
    <t>049328014</t>
  </si>
  <si>
    <t>L01FD04</t>
  </si>
  <si>
    <t>29</t>
  </si>
  <si>
    <t>A01777356D</t>
  </si>
  <si>
    <t>Voclosporina</t>
  </si>
  <si>
    <t>050355015</t>
  </si>
  <si>
    <t>L04AD03</t>
  </si>
  <si>
    <t>7,9MG</t>
  </si>
  <si>
    <t>30</t>
  </si>
  <si>
    <t>A0177767E6</t>
  </si>
  <si>
    <t>Fostemsavir</t>
  </si>
  <si>
    <t>049362015</t>
  </si>
  <si>
    <t>J05AX29</t>
  </si>
  <si>
    <t>600 MG</t>
  </si>
  <si>
    <t>31</t>
  </si>
  <si>
    <t>A0177821CF</t>
  </si>
  <si>
    <t>ORITAVANCINA</t>
  </si>
  <si>
    <t>044015016</t>
  </si>
  <si>
    <t>J01XA05</t>
  </si>
  <si>
    <t>400mg</t>
  </si>
  <si>
    <t>33</t>
  </si>
  <si>
    <t>A017791E2C</t>
  </si>
  <si>
    <t>Metilergometrina</t>
  </si>
  <si>
    <t>004225037</t>
  </si>
  <si>
    <t>G02AB01</t>
  </si>
  <si>
    <t>0,125 MG</t>
  </si>
  <si>
    <t>004225025</t>
  </si>
  <si>
    <t>0,2MG</t>
  </si>
  <si>
    <t>34</t>
  </si>
  <si>
    <t>A0177983F6</t>
  </si>
  <si>
    <t>BENZILPENICILLINA BENZITINICA</t>
  </si>
  <si>
    <t>033120092</t>
  </si>
  <si>
    <t>J01CE08</t>
  </si>
  <si>
    <t>1200000UI</t>
  </si>
  <si>
    <t>36</t>
  </si>
  <si>
    <t>A0177AC477</t>
  </si>
  <si>
    <t>tildrakizumab</t>
  </si>
  <si>
    <t>047196011</t>
  </si>
  <si>
    <t>L04AC17</t>
  </si>
  <si>
    <t>100mg/ml</t>
  </si>
  <si>
    <t>047196035</t>
  </si>
  <si>
    <t>200mg/2ml</t>
  </si>
  <si>
    <t>polv. inf.</t>
  </si>
  <si>
    <t>Astellas Pharma S.p.A</t>
  </si>
  <si>
    <t>impianto</t>
  </si>
  <si>
    <t>Organon Italia SRL con socio unico</t>
  </si>
  <si>
    <t>flaconcino</t>
  </si>
  <si>
    <t>Argenx Italy S.r.l</t>
  </si>
  <si>
    <t>Compressa</t>
  </si>
  <si>
    <t>EISAI S.R.L.</t>
  </si>
  <si>
    <t>AbbVie S.r.l.</t>
  </si>
  <si>
    <t>FIALA</t>
  </si>
  <si>
    <t>Vifor Pharma Italia</t>
  </si>
  <si>
    <t>FIALE</t>
  </si>
  <si>
    <t>Recordati Rare Diseases Italy S.r.l.</t>
  </si>
  <si>
    <t>BIOGEN ITALIA S.r.L.</t>
  </si>
  <si>
    <t>Crema</t>
  </si>
  <si>
    <t>PIERRE FABRE ITALIA SPA</t>
  </si>
  <si>
    <t>Flacone</t>
  </si>
  <si>
    <t>PFIZER SRL</t>
  </si>
  <si>
    <t>ISTITUTO BIOCHIMICO ITALIANO GIOVANNI LORENZINI S.P.A.</t>
  </si>
  <si>
    <t>sol.iniez.</t>
  </si>
  <si>
    <t>TAKEDA ITALIA SpA</t>
  </si>
  <si>
    <t>Infectopharm S.r.l.</t>
  </si>
  <si>
    <t>FLACONCINO</t>
  </si>
  <si>
    <t>Kyowa Kirin</t>
  </si>
  <si>
    <t>NORDIC PHARMA SRL</t>
  </si>
  <si>
    <t>GILEAD SCIENCES Srl</t>
  </si>
  <si>
    <t>sol. infu</t>
  </si>
  <si>
    <t>sol.iniett</t>
  </si>
  <si>
    <t>fiale</t>
  </si>
  <si>
    <t>LUNDBECK ITALIA S.P.A.</t>
  </si>
  <si>
    <t>GEDEON RICHTER ITALIA SRL</t>
  </si>
  <si>
    <t>Bayer SpA</t>
  </si>
  <si>
    <t>FL</t>
  </si>
  <si>
    <t>DAIICHI SANKYO ITALIA SPA</t>
  </si>
  <si>
    <t>capsule</t>
  </si>
  <si>
    <t>OTSUKA PHARMACEUTICAL ITALY S.R.L.</t>
  </si>
  <si>
    <t>CPR R.P.</t>
  </si>
  <si>
    <t>VIIV HEALTHCARE SRL</t>
  </si>
  <si>
    <t>flac</t>
  </si>
  <si>
    <t>CODIFI srl Consorzio stabile per la distribuzione</t>
  </si>
  <si>
    <t>CPRR</t>
  </si>
  <si>
    <t>Alloga (Italia) S.r.l.</t>
  </si>
  <si>
    <t>FFL</t>
  </si>
  <si>
    <t>ALFASIGMA SPA</t>
  </si>
  <si>
    <t>Siringa</t>
  </si>
  <si>
    <t>00789580966</t>
  </si>
  <si>
    <t>Viale Don Luigi Sturzo ,43 ,Milano ,MI</t>
  </si>
  <si>
    <t>+39 02921381</t>
  </si>
  <si>
    <t>astellas.gare@legalmail.it</t>
  </si>
  <si>
    <t>1000832</t>
  </si>
  <si>
    <t>PADCEV*EV 1F 20MG POLV</t>
  </si>
  <si>
    <t>1000833</t>
  </si>
  <si>
    <t>PADCEV*EV 1F 30MG POLV</t>
  </si>
  <si>
    <t>03296950151</t>
  </si>
  <si>
    <t>Piazza Carlo Magno ,21 ,Roma ,RM</t>
  </si>
  <si>
    <t>800123536</t>
  </si>
  <si>
    <t>ufficiogare.organonitalia@pec.it</t>
  </si>
  <si>
    <t>IMP</t>
  </si>
  <si>
    <t>1002760</t>
  </si>
  <si>
    <t>NEXPLANON 68 mg impianto per uso sottocutaneo - 1 applicatore contenente 1 impianto</t>
  </si>
  <si>
    <t>12679540968</t>
  </si>
  <si>
    <t>Largo Francesco Richini ,6 ,Milano ,MI</t>
  </si>
  <si>
    <t>3484608916</t>
  </si>
  <si>
    <t>ufficiogare.argenxitaly@pec.it</t>
  </si>
  <si>
    <t>FDP10039</t>
  </si>
  <si>
    <t>VYVGART*20MG/ML 1FL  20ML</t>
  </si>
  <si>
    <t>04732240967</t>
  </si>
  <si>
    <t>Via Giovanni Spadolini ,5 ,Milano ,MI</t>
  </si>
  <si>
    <t>025181401</t>
  </si>
  <si>
    <t>gare@pec.eisai.it</t>
  </si>
  <si>
    <t>ca6</t>
  </si>
  <si>
    <t>5001433</t>
  </si>
  <si>
    <t>KISPLYX*30CPS 4MG</t>
  </si>
  <si>
    <t>5001434</t>
  </si>
  <si>
    <t>KISPLYX*30CPS 10MG</t>
  </si>
  <si>
    <t>02645920592</t>
  </si>
  <si>
    <t>S.R. 148 Pontina Km 52 ,snc ,Campoverde di Aprilia ,LT</t>
  </si>
  <si>
    <t>06548891</t>
  </si>
  <si>
    <t>ufficiogare@pec.it.abbvie.com</t>
  </si>
  <si>
    <t>COM</t>
  </si>
  <si>
    <t>Lista 002306</t>
  </si>
  <si>
    <t>RINVOQ 15 mg compresse</t>
  </si>
  <si>
    <t>Lista 002310</t>
  </si>
  <si>
    <t>RINVOQ 30 mg compresse</t>
  </si>
  <si>
    <t>Lista 001043</t>
  </si>
  <si>
    <t>RINVOQ 45 mg compresse</t>
  </si>
  <si>
    <t>01554220192</t>
  </si>
  <si>
    <t>Via Paolo di Dono ,73 ,Roma ,RM</t>
  </si>
  <si>
    <t>0645650120</t>
  </si>
  <si>
    <t>garevifor@legalmail.it</t>
  </si>
  <si>
    <t>F/F</t>
  </si>
  <si>
    <t>1998502</t>
  </si>
  <si>
    <t>FERINJECT*50MG/ML IV 1FL 10ML</t>
  </si>
  <si>
    <t>1998501</t>
  </si>
  <si>
    <t>FERINJECT*50MG/ML IV 5FL 2ML</t>
  </si>
  <si>
    <t>12736110151</t>
  </si>
  <si>
    <t>VIA CIVITALI ,1 ,MILANO ,MI</t>
  </si>
  <si>
    <t>0248787173</t>
  </si>
  <si>
    <t>gareRRDitaly@pec.it</t>
  </si>
  <si>
    <t>90613119</t>
  </si>
  <si>
    <t>Sylvant 100 mg polvere per concentrato per infusione endovenosa</t>
  </si>
  <si>
    <t>90613118</t>
  </si>
  <si>
    <t>Sylvant 400 mg polvere per concentrato per infusione endovenosa</t>
  </si>
  <si>
    <t>03663160962</t>
  </si>
  <si>
    <t>VIA SPADOLINI - CENTRO LEONI EDIFICIO A ,5 ,MILANO ,MI</t>
  </si>
  <si>
    <t>0258499010</t>
  </si>
  <si>
    <t>gare.biogen@pec.it</t>
  </si>
  <si>
    <t>SPINRAZA</t>
  </si>
  <si>
    <t>01538130152</t>
  </si>
  <si>
    <t>Via Giorgio Washington ,70 ,MILANO ,MI</t>
  </si>
  <si>
    <t>02477941</t>
  </si>
  <si>
    <t>farmaci@pierrefabreitalia.mailcert.it</t>
  </si>
  <si>
    <t>TUB</t>
  </si>
  <si>
    <t>IT011963</t>
  </si>
  <si>
    <t>Tolerak 40 mg/g  - 1 tubo da  20 g</t>
  </si>
  <si>
    <t>02774840595</t>
  </si>
  <si>
    <t>VIA ISONZO ,71 ,LATINA ,RM</t>
  </si>
  <si>
    <t>06331821</t>
  </si>
  <si>
    <t>garepfizer@pec.it</t>
  </si>
  <si>
    <t>F000034462</t>
  </si>
  <si>
    <t>Mylotarg 5 mg polv.x sol.x Inf. 1 f</t>
  </si>
  <si>
    <t>02578030153</t>
  </si>
  <si>
    <t>Via Fossignano ,2 ,Aprilia ,LT</t>
  </si>
  <si>
    <t>06921501</t>
  </si>
  <si>
    <t>gare-ibi@pec.it</t>
  </si>
  <si>
    <t>003505</t>
  </si>
  <si>
    <t>AMPICILLINA E SULBACTAM IBI 1 flaconcino 500 mg + 250 mg/1,6 ml, polvere + fiala solv. per soluzione iniettabile IM/EV</t>
  </si>
  <si>
    <t>003575</t>
  </si>
  <si>
    <t>AMPICILLINA E SULBACTAM IBI 10 flaconcini 2 g + 1 g, polvere per soluzione iniettabile IM/EV</t>
  </si>
  <si>
    <t>003535</t>
  </si>
  <si>
    <t>AMPICILLINA E SULBACTAM IBI 10 flaconcini 1 g + 500 mg, polvere per soluzione iniettabile IM/EV</t>
  </si>
  <si>
    <t>00696360155</t>
  </si>
  <si>
    <t>VIA ELIO VITTORINI ,129 ,ROMA ,RM</t>
  </si>
  <si>
    <t>06502601</t>
  </si>
  <si>
    <t>ufficiogaretakeda@pec.it</t>
  </si>
  <si>
    <t>SI9</t>
  </si>
  <si>
    <t>5000638</t>
  </si>
  <si>
    <t>TAKHZYRO 300 mg soluzione per iniezione in siringa pre-riempita</t>
  </si>
  <si>
    <t>11691250960</t>
  </si>
  <si>
    <t>via Generale Gustavo Fara ,26 ,Milano ,MI</t>
  </si>
  <si>
    <t>0200694641</t>
  </si>
  <si>
    <t>ufficiogare-ita.infectopharm@legalmail.it</t>
  </si>
  <si>
    <t>FL3</t>
  </si>
  <si>
    <t>INF2GSV</t>
  </si>
  <si>
    <t>INFECTOFOS*40MG/ML10FL2G50ML</t>
  </si>
  <si>
    <t>INF4GSV</t>
  </si>
  <si>
    <t>INFECTOFOS*40MG/ML10FL4G100ML</t>
  </si>
  <si>
    <t>03716240969</t>
  </si>
  <si>
    <t>Via dell' Annunciata ,21 ,Milano ,MI</t>
  </si>
  <si>
    <t>0292169424</t>
  </si>
  <si>
    <t>ufficiogare.kyowakirin@legalmail.it</t>
  </si>
  <si>
    <t>POTELIGEO</t>
  </si>
  <si>
    <t>04516021005</t>
  </si>
  <si>
    <t>Strada Anulare Torre 10 ,10 ,San Felice - Segrate ,MI</t>
  </si>
  <si>
    <t>027532629</t>
  </si>
  <si>
    <t>nordic_pharma_srl@legpec.it</t>
  </si>
  <si>
    <t>2200302</t>
  </si>
  <si>
    <t>Mifegyne 600 mg</t>
  </si>
  <si>
    <t>5206303</t>
  </si>
  <si>
    <t>MisoOne 400 mcg</t>
  </si>
  <si>
    <t>11187430159</t>
  </si>
  <si>
    <t>Via Melchiorre Gioia ,26 ,Milano ,MI</t>
  </si>
  <si>
    <t>02 43920221</t>
  </si>
  <si>
    <t>ufficiogaregilead@legalmail.it</t>
  </si>
  <si>
    <t>104317</t>
  </si>
  <si>
    <t>SUNLENCA*5CPR RIV 300MG</t>
  </si>
  <si>
    <t>fl7</t>
  </si>
  <si>
    <t>104357</t>
  </si>
  <si>
    <t>SUNLENCA*SC 309MG/ML 1,5ML 2FL</t>
  </si>
  <si>
    <t>Lista 005015</t>
  </si>
  <si>
    <t>SKYRIZI 600 mg concentrato per soluzione per infusione</t>
  </si>
  <si>
    <t>Lista 001070</t>
  </si>
  <si>
    <t>SKYRIZI 360 mg soluzione iniettabile in cartuccia</t>
  </si>
  <si>
    <t>104770</t>
  </si>
  <si>
    <t>VEKLURY*100MG POLV. 1FL</t>
  </si>
  <si>
    <t>2217100</t>
  </si>
  <si>
    <t>NETEKA 0,05 mg/1 ml</t>
  </si>
  <si>
    <t>2217201</t>
  </si>
  <si>
    <t>NETEKA 10 mg/5 ml</t>
  </si>
  <si>
    <t>2217300</t>
  </si>
  <si>
    <t>NETEKA 40mg/20 m</t>
  </si>
  <si>
    <t>2217203</t>
  </si>
  <si>
    <t>NETEKA 10mg/20 ml</t>
  </si>
  <si>
    <t>11008200153</t>
  </si>
  <si>
    <t>VIA JOE COLOMBO ,2 ,MILANO ,MI</t>
  </si>
  <si>
    <t>026774171</t>
  </si>
  <si>
    <t>lundbeckitaliaspa@legalmail.it</t>
  </si>
  <si>
    <t>153015</t>
  </si>
  <si>
    <t>VYEPTI*100MG/ML 1 FL 1ML</t>
  </si>
  <si>
    <t>06741870965</t>
  </si>
  <si>
    <t>VIA GIACOMO WATT ,37 ,MILANO ,MI</t>
  </si>
  <si>
    <t>0249539950</t>
  </si>
  <si>
    <t>ufficiogaregrit@pec.it</t>
  </si>
  <si>
    <t>86805590</t>
  </si>
  <si>
    <t>RYEQO 28 cpr rivestite 40 mg/1 mg/0,5 mg OS cpr conf</t>
  </si>
  <si>
    <t>05849130157</t>
  </si>
  <si>
    <t>Viale Certosa ,130 ,Milano ,MI</t>
  </si>
  <si>
    <t>0239782195</t>
  </si>
  <si>
    <t>bayer.ufficiogare@bayerspa.legalmail.it</t>
  </si>
  <si>
    <t>88060490</t>
  </si>
  <si>
    <t>VERQUVO 2,5 mg 14 cpr</t>
  </si>
  <si>
    <t>88060474</t>
  </si>
  <si>
    <t>VERQUVO 5 mg 14 cpr</t>
  </si>
  <si>
    <t>88060466</t>
  </si>
  <si>
    <t>VERQUVO 10 mg 28 cpr</t>
  </si>
  <si>
    <t>F000053099</t>
  </si>
  <si>
    <t>ZINFORO 600MG VIAL 1x10 PACK IT</t>
  </si>
  <si>
    <t>F000037606</t>
  </si>
  <si>
    <t>Xeljanz 5mg FCT 13x14 bls it</t>
  </si>
  <si>
    <t>6508274</t>
  </si>
  <si>
    <t>LIVTENCITY 200 mg compresse rivestite con film</t>
  </si>
  <si>
    <t>04494061007</t>
  </si>
  <si>
    <t>0685255218</t>
  </si>
  <si>
    <t>gare@daiichi-sankyo.postecert.it</t>
  </si>
  <si>
    <t>119502</t>
  </si>
  <si>
    <t>ENHERTU*INF 1FL POLV 100MG</t>
  </si>
  <si>
    <t>06516000962</t>
  </si>
  <si>
    <t>VIA FABIO FILZI ,29 ,MILANO ,MI</t>
  </si>
  <si>
    <t>0200632770</t>
  </si>
  <si>
    <t>gare-otsukaitaly@pec.it</t>
  </si>
  <si>
    <t>CAP</t>
  </si>
  <si>
    <t>1500814</t>
  </si>
  <si>
    <t>Lupkynis® (Voclosporina) 7,9 mg  capsula molle -  blister (Al/PVC) 180 capsule</t>
  </si>
  <si>
    <t>03878140239</t>
  </si>
  <si>
    <t>VIALE DELL'AGRICOLTURA ,7 ,VERONA ,VR</t>
  </si>
  <si>
    <t>0457741600</t>
  </si>
  <si>
    <t>VIIV.UFFICIOGARE@LEGALMAIL.IT</t>
  </si>
  <si>
    <t>60000000126620</t>
  </si>
  <si>
    <t>RUKOBIA  600 mg 60 compresse a rilascio prolungato</t>
  </si>
  <si>
    <t>02344710484</t>
  </si>
  <si>
    <t>Via Sette Santi ,1 ,Firenze ,FI</t>
  </si>
  <si>
    <t>800904561</t>
  </si>
  <si>
    <t>garecodifi@legalmail.it</t>
  </si>
  <si>
    <t>52B46B</t>
  </si>
  <si>
    <t>TENKASI 400MG 3FLAC IT CO -  400 mg - 3 Flaconcini</t>
  </si>
  <si>
    <t>01099110999</t>
  </si>
  <si>
    <t>Via Moggia ,75/A ,Lavagna ,GE</t>
  </si>
  <si>
    <t>0498700344</t>
  </si>
  <si>
    <t>ufficio.gare@pec.alloga.it</t>
  </si>
  <si>
    <t>CO4</t>
  </si>
  <si>
    <t>METHERGIN*0,125 MG 15 CPR</t>
  </si>
  <si>
    <t>FI1</t>
  </si>
  <si>
    <t>METHERGIN*0,2MG/ML IMIVSC 6F</t>
  </si>
  <si>
    <t>03432221202</t>
  </si>
  <si>
    <t>Via Ragazzi del '99 ,5 ,BOLOGNA ,BO</t>
  </si>
  <si>
    <t>0516489710</t>
  </si>
  <si>
    <t>gare.alfasigma@legalmail.it</t>
  </si>
  <si>
    <t>SI3</t>
  </si>
  <si>
    <t>30011809</t>
  </si>
  <si>
    <t>SIGMACILLINA 2,5ML 1SIR PRER</t>
  </si>
  <si>
    <t>60006773</t>
  </si>
  <si>
    <t>Ilumetri 1 siringa 100mg/1 ml</t>
  </si>
  <si>
    <t>60008032</t>
  </si>
  <si>
    <t>Ilumetri 1 siringa 200mg/2ml</t>
  </si>
  <si>
    <t>50</t>
  </si>
  <si>
    <t>68,55</t>
  </si>
  <si>
    <t>ex-factory + sconto concordato Aifa</t>
  </si>
  <si>
    <t>50.25</t>
  </si>
  <si>
    <t>54.55</t>
  </si>
  <si>
    <t>45.32</t>
  </si>
  <si>
    <t>41.38</t>
  </si>
  <si>
    <t>GU 58 del 18/05/2023</t>
  </si>
  <si>
    <t>Nella colonna "Sconto Offerto" è la % di sconto Pr.Exfactory</t>
  </si>
  <si>
    <t>costi aziendali Euro 230.00 Validità offerta 270 gg</t>
  </si>
  <si>
    <t>si veda dich. di esclusività</t>
  </si>
  <si>
    <t>vedasi dich. esclusività per dettagli brevetto</t>
  </si>
  <si>
    <t>il prezzo ex-factory è il p. unitario ex-factory di 608,286</t>
  </si>
  <si>
    <t>il prezzo ex-factory è il prezzo unitario ex-factory</t>
  </si>
  <si>
    <t>/</t>
  </si>
  <si>
    <t>OFFERTA 270 GG</t>
  </si>
  <si>
    <t>Attendiamo da casa madre, la data di Market Protection</t>
  </si>
  <si>
    <t>VALIDITA' PRODOTTO: 3 ANNI</t>
  </si>
  <si>
    <t>sottocutanea</t>
  </si>
  <si>
    <t>TEOFARMA S.R.L.</t>
  </si>
  <si>
    <t>35</t>
  </si>
  <si>
    <t>0,5 mg</t>
  </si>
  <si>
    <t>A0177A4DDA</t>
  </si>
  <si>
    <t>Sulprostone</t>
  </si>
  <si>
    <t>VIA F.LLI CERVI n. 8, 27010 VALLE SALIMBENE (PV)</t>
  </si>
  <si>
    <t>01423300183</t>
  </si>
  <si>
    <t>0382422008</t>
  </si>
  <si>
    <t>teofarma_hospital@pec.it</t>
  </si>
  <si>
    <t>025998042</t>
  </si>
  <si>
    <t>G02AD05</t>
  </si>
  <si>
    <t>Polvere per soluzione per infusione endovenosa</t>
  </si>
  <si>
    <t>NALADOR EV 1 FL 0,5 MG</t>
  </si>
  <si>
    <t xml:space="preserve">Prezzo Ex-f corretto 1.47236. </t>
  </si>
  <si>
    <t>Alloga Italia srl</t>
  </si>
  <si>
    <t>020711065</t>
  </si>
  <si>
    <t>J01CF04</t>
  </si>
  <si>
    <t>flacone</t>
  </si>
  <si>
    <t>im/ev</t>
  </si>
  <si>
    <t>1 g/5ml</t>
  </si>
  <si>
    <t>polvere e solvente</t>
  </si>
  <si>
    <t>PENSTAPHO</t>
  </si>
  <si>
    <t>OXACILLINA SODICA</t>
  </si>
  <si>
    <t>A01778CA0D</t>
  </si>
  <si>
    <t>TOTALE BASE D'ASTA COMPLESSIVA PER LOTTO</t>
  </si>
  <si>
    <t xml:space="preserve">TOTALE BASE D'ASTA COMPLESSIVA </t>
  </si>
  <si>
    <t xml:space="preserve">TOTALE FABBISOGNI </t>
  </si>
  <si>
    <t>Base asta unitaria IVA esclusa</t>
  </si>
  <si>
    <t>NOTE</t>
  </si>
  <si>
    <t xml:space="preserve">Ditta </t>
  </si>
  <si>
    <t>Classe di rimborsabilità</t>
  </si>
  <si>
    <t>Prezzo exfactory</t>
  </si>
  <si>
    <t>Codice AIC</t>
  </si>
  <si>
    <t>Codice ATC</t>
  </si>
  <si>
    <t>Unità di misura</t>
  </si>
  <si>
    <t>Unità per confezione</t>
  </si>
  <si>
    <t>Via di somministazione</t>
  </si>
  <si>
    <t>Forma farmaceutica</t>
  </si>
  <si>
    <t>NOME COMMERCIALE</t>
  </si>
  <si>
    <t>PRINCIPIO ATTIVO</t>
  </si>
  <si>
    <t>SUB-LOTTO</t>
  </si>
  <si>
    <t>LOTTI</t>
  </si>
  <si>
    <t>A0176429BA</t>
  </si>
  <si>
    <t>Lenvima</t>
  </si>
  <si>
    <t>4 mg</t>
  </si>
  <si>
    <t>OS</t>
  </si>
  <si>
    <t>caps</t>
  </si>
  <si>
    <t>044200018</t>
  </si>
  <si>
    <t>Eisai S.r.l.</t>
  </si>
  <si>
    <t>Il fabbisogno totale di 3.240 caps (108 confezioni) è stato calcolato come media aritmetica del fabbisogno nei primi 3 anni di commercializzazione di Lenvima (lenvatinib).
Il prezzo massimo di cessione SSN per una confezione di Lenvima 4 mg - 30 caps è di 1.015,24 €</t>
  </si>
  <si>
    <t>10 mg</t>
  </si>
  <si>
    <t>044200020</t>
  </si>
  <si>
    <t>Il fabbisogno totale di 8.310 caps (277 confezioni) è stato calcolato come media aritmetica del fabbisogno nei primi 3 anni di commercializzazione di Lenvima (lenvatinib)
Il prezzo massimo di cessione SSN per una confezione di Lenvima 10 mg - 30 caps è di 1.015,24 €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</si>
</sst>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#,##0.00000&quot; €&quot;"/>
    <numFmt numFmtId="165" formatCode="[$-410]General"/>
    <numFmt numFmtId="166" formatCode="[$€-410]&quot; &quot;#,##0.00;[Red]&quot;-&quot;[$€-410]&quot; &quot;#,##0.00"/>
    <numFmt numFmtId="167" formatCode="&quot; € &quot;#,##0.00&quot; &quot;;&quot;-€ &quot;#,##0.00&quot; &quot;;&quot; € -&quot;#&quot; &quot;;@&quot; &quot;"/>
    <numFmt numFmtId="168" formatCode="#,##0.00\ [$€-410];[Red]#,##0.00\ [$€-410]"/>
    <numFmt numFmtId="169" formatCode="#,##0.00\ &quot;€&quot;"/>
    <numFmt numFmtId="170" formatCode="#,##0.00000\ &quot;€&quot;"/>
    <numFmt numFmtId="171" formatCode="#,##0.00\ _€"/>
    <numFmt numFmtId="172" formatCode="&quot;€&quot;\ #,##0.00"/>
    <numFmt numFmtId="173" formatCode="&quot;€&quot;\ #,##0.00000"/>
    <numFmt numFmtId="174" formatCode="#,##0.00\ &quot;€&quot;;[Red]\-#,##0.00\ &quot;€&quot;"/>
  </numFmts>
  <fonts count="14"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1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BDD7EE"/>
        <bgColor rgb="FFBDD7E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167" fontId="1" fillId="0" borderId="0" applyBorder="0" applyProtection="0"/>
    <xf numFmtId="165" fontId="1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0" fontId="1" fillId="0" borderId="0"/>
    <xf numFmtId="0" fontId="8" fillId="0" borderId="0"/>
    <xf numFmtId="43" fontId="7" fillId="0" borderId="0" applyFont="0" applyFill="0" applyBorder="0" applyAlignment="0" applyProtection="0"/>
  </cellStyleXfs>
  <cellXfs count="64">
    <xf numFmtId="0" fontId="0" fillId="0" borderId="0" xfId="0"/>
    <xf numFmtId="165" fontId="5" fillId="3" borderId="2" xfId="2" applyFont="1" applyFill="1" applyBorder="1" applyAlignment="1">
      <alignment horizontal="center" vertical="center" wrapText="1"/>
    </xf>
    <xf numFmtId="165" fontId="5" fillId="3" borderId="2" xfId="2" applyFont="1" applyFill="1" applyBorder="1" applyAlignment="1">
      <alignment horizontal="left" vertical="center" wrapText="1"/>
    </xf>
    <xf numFmtId="165" fontId="5" fillId="3" borderId="2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64" fontId="5" fillId="0" borderId="3" xfId="1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 wrapText="1"/>
      <protection locked="0"/>
    </xf>
    <xf numFmtId="166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/>
    <xf numFmtId="169" fontId="5" fillId="0" borderId="3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center"/>
    </xf>
    <xf numFmtId="0" fontId="2" fillId="0" borderId="3" xfId="0" applyFont="1" applyBorder="1"/>
    <xf numFmtId="168" fontId="0" fillId="0" borderId="0" xfId="0" applyNumberFormat="1"/>
    <xf numFmtId="0" fontId="2" fillId="0" borderId="3" xfId="0" quotePrefix="1" applyFont="1" applyBorder="1" applyAlignment="1">
      <alignment horizontal="center"/>
    </xf>
    <xf numFmtId="14" fontId="2" fillId="0" borderId="3" xfId="0" applyNumberFormat="1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166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center" vertical="center"/>
    </xf>
    <xf numFmtId="169" fontId="5" fillId="4" borderId="3" xfId="0" applyNumberFormat="1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9" fontId="2" fillId="4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169" fontId="5" fillId="4" borderId="4" xfId="0" applyNumberFormat="1" applyFont="1" applyFill="1" applyBorder="1" applyAlignment="1">
      <alignment horizontal="center" vertical="center"/>
    </xf>
    <xf numFmtId="169" fontId="5" fillId="4" borderId="6" xfId="0" applyNumberFormat="1" applyFont="1" applyFill="1" applyBorder="1" applyAlignment="1">
      <alignment horizontal="center" vertical="center"/>
    </xf>
    <xf numFmtId="169" fontId="5" fillId="0" borderId="4" xfId="0" applyNumberFormat="1" applyFont="1" applyBorder="1" applyAlignment="1">
      <alignment horizontal="center" vertical="center"/>
    </xf>
    <xf numFmtId="169" fontId="5" fillId="0" borderId="6" xfId="0" applyNumberFormat="1" applyFont="1" applyBorder="1" applyAlignment="1">
      <alignment horizontal="center" vertical="center"/>
    </xf>
    <xf numFmtId="169" fontId="5" fillId="0" borderId="5" xfId="0" applyNumberFormat="1" applyFont="1" applyBorder="1" applyAlignment="1">
      <alignment horizontal="center" vertical="center"/>
    </xf>
    <xf numFmtId="169" fontId="5" fillId="0" borderId="3" xfId="0" applyNumberFormat="1" applyFont="1" applyBorder="1" applyAlignment="1">
      <alignment horizontal="center" vertical="center"/>
    </xf>
    <xf numFmtId="49" fontId="5" fillId="2" borderId="1" xfId="2" applyNumberFormat="1" applyFont="1" applyFill="1" applyBorder="1" applyAlignment="1">
      <alignment horizontal="left" vertical="center"/>
    </xf>
    <xf numFmtId="169" fontId="5" fillId="4" borderId="5" xfId="0" applyNumberFormat="1" applyFont="1" applyFill="1" applyBorder="1" applyAlignment="1">
      <alignment horizontal="center" vertical="center"/>
    </xf>
    <xf numFmtId="170" fontId="0" fillId="0" borderId="0" xfId="0" applyNumberFormat="1"/>
    <xf numFmtId="171" fontId="0" fillId="0" borderId="0" xfId="0" applyNumberFormat="1"/>
    <xf numFmtId="172" fontId="10" fillId="0" borderId="3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173" fontId="11" fillId="0" borderId="3" xfId="1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171" fontId="13" fillId="0" borderId="3" xfId="0" applyNumberFormat="1" applyFont="1" applyBorder="1" applyAlignment="1">
      <alignment horizontal="center" vertical="center" wrapText="1"/>
    </xf>
    <xf numFmtId="174" fontId="10" fillId="0" borderId="3" xfId="0" applyNumberFormat="1" applyFont="1" applyBorder="1" applyAlignment="1">
      <alignment horizontal="center" vertical="center" wrapText="1"/>
    </xf>
    <xf numFmtId="0" fontId="10" fillId="0" borderId="3" xfId="0" quotePrefix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  <protection locked="0"/>
    </xf>
    <xf numFmtId="171" fontId="12" fillId="0" borderId="3" xfId="0" applyNumberFormat="1" applyFont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/>
    </xf>
    <xf numFmtId="173" fontId="11" fillId="0" borderId="3" xfId="0" applyNumberFormat="1" applyFont="1" applyBorder="1" applyAlignment="1">
      <alignment horizontal="center" vertical="center" wrapText="1"/>
    </xf>
    <xf numFmtId="173" fontId="11" fillId="0" borderId="4" xfId="0" applyNumberFormat="1" applyFont="1" applyBorder="1" applyAlignment="1">
      <alignment horizontal="center" vertical="center" wrapText="1"/>
    </xf>
    <xf numFmtId="173" fontId="11" fillId="0" borderId="5" xfId="0" applyNumberFormat="1" applyFont="1" applyBorder="1" applyAlignment="1">
      <alignment horizontal="center" vertical="center" wrapText="1"/>
    </xf>
  </cellXfs>
  <cellStyles count="11">
    <cellStyle name="Excel Built-in Currency" xfId="1"/>
    <cellStyle name="Excel Built-in Normal" xfId="2"/>
    <cellStyle name="Excel Built-in Normal 1" xfId="3"/>
    <cellStyle name="Excel Built-in Normal 2" xfId="8"/>
    <cellStyle name="Heading" xfId="4"/>
    <cellStyle name="Heading1" xfId="5"/>
    <cellStyle name="Migliaia" xfId="10" builtinId="3"/>
    <cellStyle name="Normale" xfId="0" builtinId="0" customBuiltin="1"/>
    <cellStyle name="Normale 2" xfId="9"/>
    <cellStyle name="Result" xfId="6"/>
    <cellStyle name="Result2" xfId="7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5" sqref="D15"/>
    </sheetView>
  </sheetViews>
  <sheetFormatPr defaultRowHeight="13.8"/>
  <cols>
    <col min="1" max="1" width="8.09765625" customWidth="1"/>
    <col min="2" max="2" width="7.59765625" customWidth="1"/>
    <col min="3" max="3" width="14.5" customWidth="1"/>
    <col min="4" max="4" width="48.59765625" bestFit="1" customWidth="1"/>
    <col min="5" max="6" width="10.69921875" customWidth="1"/>
    <col min="7" max="7" width="16.296875" customWidth="1"/>
    <col min="8" max="8" width="12" bestFit="1" customWidth="1"/>
    <col min="9" max="9" width="19" customWidth="1"/>
    <col min="10" max="10" width="25.59765625" customWidth="1"/>
    <col min="11" max="11" width="19.5" bestFit="1" customWidth="1"/>
    <col min="12" max="12" width="21.19921875" style="7" customWidth="1"/>
    <col min="13" max="13" width="19.59765625" style="4" customWidth="1"/>
    <col min="14" max="14" width="18.19921875" style="4" customWidth="1"/>
    <col min="15" max="15" width="49.5" style="4" bestFit="1" customWidth="1"/>
    <col min="16" max="16" width="14" bestFit="1" customWidth="1"/>
    <col min="17" max="17" width="48.296875" bestFit="1" customWidth="1"/>
    <col min="18" max="18" width="14.59765625" customWidth="1"/>
    <col min="19" max="19" width="32.796875" bestFit="1" customWidth="1"/>
    <col min="20" max="20" width="15" customWidth="1"/>
    <col min="21" max="21" width="14.69921875" style="5" customWidth="1"/>
    <col min="22" max="22" width="92.59765625" bestFit="1" customWidth="1"/>
    <col min="23" max="23" width="11.8984375" bestFit="1" customWidth="1"/>
    <col min="24" max="24" width="19.59765625" customWidth="1"/>
    <col min="25" max="25" width="17.8984375" customWidth="1"/>
    <col min="26" max="26" width="10.69921875" customWidth="1"/>
    <col min="27" max="27" width="32.796875" style="6" bestFit="1" customWidth="1"/>
    <col min="28" max="28" width="10.69921875" customWidth="1"/>
    <col min="29" max="29" width="16.19921875" style="5" bestFit="1" customWidth="1"/>
    <col min="30" max="30" width="19.8984375" customWidth="1"/>
    <col min="31" max="31" width="47.69921875" bestFit="1" customWidth="1"/>
    <col min="32" max="32" width="21.5" customWidth="1"/>
    <col min="33" max="33" width="14.3984375" customWidth="1"/>
  </cols>
  <sheetData>
    <row r="1" spans="1:33" ht="52.8" customHeight="1">
      <c r="A1" s="41" t="s">
        <v>80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2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3" t="s">
        <v>31</v>
      </c>
      <c r="AG2" s="1" t="s">
        <v>32</v>
      </c>
    </row>
    <row r="3" spans="1:33">
      <c r="A3" s="19" t="s">
        <v>36</v>
      </c>
      <c r="B3" s="19" t="s">
        <v>33</v>
      </c>
      <c r="C3" s="32" t="s">
        <v>81</v>
      </c>
      <c r="D3" s="19" t="s">
        <v>82</v>
      </c>
      <c r="E3" s="19" t="s">
        <v>83</v>
      </c>
      <c r="F3" s="19" t="s">
        <v>84</v>
      </c>
      <c r="G3" s="18" t="s">
        <v>85</v>
      </c>
      <c r="H3" s="8">
        <v>17472</v>
      </c>
      <c r="I3" s="11">
        <v>322</v>
      </c>
      <c r="J3" s="25"/>
      <c r="K3" s="26"/>
      <c r="L3" s="35"/>
      <c r="M3" s="27"/>
      <c r="N3" s="9" t="s">
        <v>291</v>
      </c>
      <c r="O3" s="9" t="s">
        <v>292</v>
      </c>
      <c r="P3" s="8" t="s">
        <v>336</v>
      </c>
      <c r="Q3" s="8" t="s">
        <v>337</v>
      </c>
      <c r="R3" s="8" t="s">
        <v>338</v>
      </c>
      <c r="S3" s="8" t="s">
        <v>339</v>
      </c>
      <c r="T3" s="8" t="s">
        <v>63</v>
      </c>
      <c r="U3" s="8" t="s">
        <v>340</v>
      </c>
      <c r="V3" s="8" t="s">
        <v>341</v>
      </c>
      <c r="W3" s="29"/>
      <c r="X3" s="30"/>
      <c r="Y3" s="29"/>
      <c r="Z3" s="31"/>
      <c r="AA3" s="30"/>
      <c r="AB3" s="8" t="s">
        <v>36</v>
      </c>
      <c r="AC3" s="15">
        <v>49947</v>
      </c>
      <c r="AD3" s="8">
        <v>1</v>
      </c>
      <c r="AE3" s="30"/>
      <c r="AF3" s="30"/>
      <c r="AG3" s="30"/>
    </row>
    <row r="4" spans="1:33">
      <c r="A4" s="19" t="s">
        <v>36</v>
      </c>
      <c r="B4" s="19" t="s">
        <v>35</v>
      </c>
      <c r="C4" s="33"/>
      <c r="D4" s="19" t="s">
        <v>82</v>
      </c>
      <c r="E4" s="19" t="s">
        <v>86</v>
      </c>
      <c r="F4" s="19" t="s">
        <v>84</v>
      </c>
      <c r="G4" s="18" t="s">
        <v>87</v>
      </c>
      <c r="H4" s="8">
        <v>23119</v>
      </c>
      <c r="I4" s="11">
        <v>483</v>
      </c>
      <c r="J4" s="25"/>
      <c r="K4" s="26"/>
      <c r="L4" s="42"/>
      <c r="M4" s="27"/>
      <c r="N4" s="9" t="s">
        <v>291</v>
      </c>
      <c r="O4" s="9" t="s">
        <v>292</v>
      </c>
      <c r="P4" s="8" t="s">
        <v>336</v>
      </c>
      <c r="Q4" s="8" t="s">
        <v>337</v>
      </c>
      <c r="R4" s="8" t="s">
        <v>338</v>
      </c>
      <c r="S4" s="8" t="s">
        <v>339</v>
      </c>
      <c r="T4" s="8" t="s">
        <v>63</v>
      </c>
      <c r="U4" s="8" t="s">
        <v>342</v>
      </c>
      <c r="V4" s="8" t="s">
        <v>343</v>
      </c>
      <c r="W4" s="29"/>
      <c r="X4" s="30"/>
      <c r="Y4" s="29"/>
      <c r="Z4" s="31"/>
      <c r="AA4" s="30"/>
      <c r="AB4" s="8" t="s">
        <v>36</v>
      </c>
      <c r="AC4" s="15">
        <v>49947</v>
      </c>
      <c r="AD4" s="8">
        <v>1</v>
      </c>
      <c r="AE4" s="30"/>
      <c r="AF4" s="30"/>
      <c r="AG4" s="30"/>
    </row>
    <row r="5" spans="1:33">
      <c r="A5" s="19" t="s">
        <v>37</v>
      </c>
      <c r="B5" s="19" t="s">
        <v>33</v>
      </c>
      <c r="C5" s="18" t="s">
        <v>88</v>
      </c>
      <c r="D5" s="19" t="s">
        <v>89</v>
      </c>
      <c r="E5" s="19" t="s">
        <v>90</v>
      </c>
      <c r="F5" s="19" t="s">
        <v>91</v>
      </c>
      <c r="G5" s="18" t="s">
        <v>92</v>
      </c>
      <c r="H5" s="8">
        <v>3759</v>
      </c>
      <c r="I5" s="11">
        <v>88.86</v>
      </c>
      <c r="J5" s="10">
        <v>88.86</v>
      </c>
      <c r="K5" s="12">
        <v>334024.74</v>
      </c>
      <c r="L5" s="17">
        <f t="shared" ref="L5" si="0">K5</f>
        <v>334024.74</v>
      </c>
      <c r="M5" s="9">
        <v>0</v>
      </c>
      <c r="N5" s="9" t="s">
        <v>293</v>
      </c>
      <c r="O5" s="9" t="s">
        <v>294</v>
      </c>
      <c r="P5" s="8" t="s">
        <v>344</v>
      </c>
      <c r="Q5" s="8" t="s">
        <v>345</v>
      </c>
      <c r="R5" s="8" t="s">
        <v>346</v>
      </c>
      <c r="S5" s="8" t="s">
        <v>347</v>
      </c>
      <c r="T5" s="8" t="s">
        <v>348</v>
      </c>
      <c r="U5" s="8" t="s">
        <v>349</v>
      </c>
      <c r="V5" s="8" t="s">
        <v>350</v>
      </c>
      <c r="W5" s="13">
        <v>88.863640000000004</v>
      </c>
      <c r="X5" s="8" t="s">
        <v>51</v>
      </c>
      <c r="Y5" s="13">
        <v>195.5</v>
      </c>
      <c r="Z5" s="14">
        <v>0.1</v>
      </c>
      <c r="AA5" s="8" t="s">
        <v>545</v>
      </c>
      <c r="AB5" s="8" t="s">
        <v>36</v>
      </c>
      <c r="AC5" s="15">
        <v>45730</v>
      </c>
      <c r="AD5" s="8">
        <v>1</v>
      </c>
      <c r="AE5" s="8" t="s">
        <v>552</v>
      </c>
      <c r="AF5" s="8">
        <v>0</v>
      </c>
      <c r="AG5" s="8">
        <v>0</v>
      </c>
    </row>
    <row r="6" spans="1:33">
      <c r="A6" s="19" t="s">
        <v>38</v>
      </c>
      <c r="B6" s="19" t="s">
        <v>33</v>
      </c>
      <c r="C6" s="18" t="s">
        <v>93</v>
      </c>
      <c r="D6" s="19" t="s">
        <v>94</v>
      </c>
      <c r="E6" s="19" t="s">
        <v>95</v>
      </c>
      <c r="F6" s="19" t="s">
        <v>96</v>
      </c>
      <c r="G6" s="18" t="s">
        <v>97</v>
      </c>
      <c r="H6" s="8">
        <v>4992</v>
      </c>
      <c r="I6" s="11">
        <v>3832.94</v>
      </c>
      <c r="J6" s="25"/>
      <c r="K6" s="26"/>
      <c r="L6" s="28"/>
      <c r="M6" s="27"/>
      <c r="N6" s="9" t="s">
        <v>295</v>
      </c>
      <c r="O6" s="9" t="s">
        <v>296</v>
      </c>
      <c r="P6" s="8" t="s">
        <v>351</v>
      </c>
      <c r="Q6" s="8" t="s">
        <v>352</v>
      </c>
      <c r="R6" s="8" t="s">
        <v>353</v>
      </c>
      <c r="S6" s="8" t="s">
        <v>354</v>
      </c>
      <c r="T6" s="8" t="s">
        <v>63</v>
      </c>
      <c r="U6" s="8" t="s">
        <v>355</v>
      </c>
      <c r="V6" s="8" t="s">
        <v>356</v>
      </c>
      <c r="W6" s="29"/>
      <c r="X6" s="30"/>
      <c r="Y6" s="29"/>
      <c r="Z6" s="31"/>
      <c r="AA6" s="30"/>
      <c r="AB6" s="8" t="s">
        <v>36</v>
      </c>
      <c r="AC6" s="15">
        <v>50263</v>
      </c>
      <c r="AD6" s="8">
        <v>1</v>
      </c>
      <c r="AE6" s="30"/>
      <c r="AF6" s="30"/>
      <c r="AG6" s="30"/>
    </row>
    <row r="7" spans="1:33">
      <c r="A7" s="19" t="s">
        <v>40</v>
      </c>
      <c r="B7" s="19" t="s">
        <v>33</v>
      </c>
      <c r="C7" s="32" t="s">
        <v>98</v>
      </c>
      <c r="D7" s="19" t="s">
        <v>99</v>
      </c>
      <c r="E7" s="19" t="s">
        <v>100</v>
      </c>
      <c r="F7" s="19" t="s">
        <v>101</v>
      </c>
      <c r="G7" s="18" t="s">
        <v>102</v>
      </c>
      <c r="H7" s="8">
        <v>60840</v>
      </c>
      <c r="I7" s="11">
        <v>33.841329999999999</v>
      </c>
      <c r="J7" s="25"/>
      <c r="K7" s="26"/>
      <c r="L7" s="35"/>
      <c r="M7" s="27"/>
      <c r="N7" s="9" t="s">
        <v>297</v>
      </c>
      <c r="O7" s="9" t="s">
        <v>298</v>
      </c>
      <c r="P7" s="8" t="s">
        <v>357</v>
      </c>
      <c r="Q7" s="8" t="s">
        <v>358</v>
      </c>
      <c r="R7" s="8" t="s">
        <v>359</v>
      </c>
      <c r="S7" s="8" t="s">
        <v>360</v>
      </c>
      <c r="T7" s="8" t="s">
        <v>361</v>
      </c>
      <c r="U7" s="8" t="s">
        <v>362</v>
      </c>
      <c r="V7" s="8" t="s">
        <v>363</v>
      </c>
      <c r="W7" s="29"/>
      <c r="X7" s="30"/>
      <c r="Y7" s="29"/>
      <c r="Z7" s="31"/>
      <c r="AA7" s="30"/>
      <c r="AB7" s="8" t="s">
        <v>36</v>
      </c>
      <c r="AC7" s="15">
        <v>46313</v>
      </c>
      <c r="AD7" s="8">
        <v>30</v>
      </c>
      <c r="AE7" s="30"/>
      <c r="AF7" s="30"/>
      <c r="AG7" s="30"/>
    </row>
    <row r="8" spans="1:33">
      <c r="A8" s="19" t="s">
        <v>40</v>
      </c>
      <c r="B8" s="19" t="s">
        <v>35</v>
      </c>
      <c r="C8" s="33"/>
      <c r="D8" s="19" t="s">
        <v>99</v>
      </c>
      <c r="E8" s="19" t="s">
        <v>103</v>
      </c>
      <c r="F8" s="19" t="s">
        <v>101</v>
      </c>
      <c r="G8" s="18" t="s">
        <v>104</v>
      </c>
      <c r="H8" s="8">
        <v>156195</v>
      </c>
      <c r="I8" s="11">
        <v>33.841329999999999</v>
      </c>
      <c r="J8" s="25"/>
      <c r="K8" s="26"/>
      <c r="L8" s="42"/>
      <c r="M8" s="27"/>
      <c r="N8" s="9" t="s">
        <v>297</v>
      </c>
      <c r="O8" s="9" t="s">
        <v>298</v>
      </c>
      <c r="P8" s="8" t="s">
        <v>357</v>
      </c>
      <c r="Q8" s="8" t="s">
        <v>358</v>
      </c>
      <c r="R8" s="8" t="s">
        <v>359</v>
      </c>
      <c r="S8" s="8" t="s">
        <v>360</v>
      </c>
      <c r="T8" s="8" t="s">
        <v>361</v>
      </c>
      <c r="U8" s="8" t="s">
        <v>364</v>
      </c>
      <c r="V8" s="8" t="s">
        <v>365</v>
      </c>
      <c r="W8" s="29"/>
      <c r="X8" s="30"/>
      <c r="Y8" s="29"/>
      <c r="Z8" s="31"/>
      <c r="AA8" s="30"/>
      <c r="AB8" s="8" t="s">
        <v>36</v>
      </c>
      <c r="AC8" s="15">
        <v>46313</v>
      </c>
      <c r="AD8" s="8">
        <v>30</v>
      </c>
      <c r="AE8" s="30"/>
      <c r="AF8" s="30"/>
      <c r="AG8" s="30"/>
    </row>
    <row r="9" spans="1:33">
      <c r="A9" s="19" t="s">
        <v>42</v>
      </c>
      <c r="B9" s="19" t="s">
        <v>33</v>
      </c>
      <c r="C9" s="32" t="s">
        <v>105</v>
      </c>
      <c r="D9" s="19" t="s">
        <v>106</v>
      </c>
      <c r="E9" s="19" t="s">
        <v>107</v>
      </c>
      <c r="F9" s="19" t="s">
        <v>108</v>
      </c>
      <c r="G9" s="18" t="s">
        <v>109</v>
      </c>
      <c r="H9" s="8">
        <v>556155</v>
      </c>
      <c r="I9" s="11">
        <v>540.82000000000005</v>
      </c>
      <c r="J9" s="25"/>
      <c r="K9" s="26"/>
      <c r="L9" s="35"/>
      <c r="M9" s="27"/>
      <c r="N9" s="9" t="s">
        <v>70</v>
      </c>
      <c r="O9" s="9" t="s">
        <v>299</v>
      </c>
      <c r="P9" s="8" t="s">
        <v>366</v>
      </c>
      <c r="Q9" s="8" t="s">
        <v>367</v>
      </c>
      <c r="R9" s="8" t="s">
        <v>368</v>
      </c>
      <c r="S9" s="8" t="s">
        <v>369</v>
      </c>
      <c r="T9" s="8" t="s">
        <v>370</v>
      </c>
      <c r="U9" s="8" t="s">
        <v>371</v>
      </c>
      <c r="V9" s="8" t="s">
        <v>372</v>
      </c>
      <c r="W9" s="29"/>
      <c r="X9" s="30"/>
      <c r="Y9" s="29"/>
      <c r="Z9" s="31"/>
      <c r="AA9" s="30"/>
      <c r="AB9" s="8" t="s">
        <v>36</v>
      </c>
      <c r="AC9" s="15">
        <v>49296</v>
      </c>
      <c r="AD9" s="8">
        <v>28</v>
      </c>
      <c r="AE9" s="30"/>
      <c r="AF9" s="30"/>
      <c r="AG9" s="30"/>
    </row>
    <row r="10" spans="1:33">
      <c r="A10" s="19" t="s">
        <v>42</v>
      </c>
      <c r="B10" s="19" t="s">
        <v>35</v>
      </c>
      <c r="C10" s="34"/>
      <c r="D10" s="19" t="s">
        <v>106</v>
      </c>
      <c r="E10" s="19" t="s">
        <v>110</v>
      </c>
      <c r="F10" s="19" t="s">
        <v>108</v>
      </c>
      <c r="G10" s="18" t="s">
        <v>87</v>
      </c>
      <c r="H10" s="8">
        <v>115642</v>
      </c>
      <c r="I10" s="11">
        <v>540.82000000000005</v>
      </c>
      <c r="J10" s="25"/>
      <c r="K10" s="26"/>
      <c r="L10" s="36"/>
      <c r="M10" s="27"/>
      <c r="N10" s="9" t="s">
        <v>70</v>
      </c>
      <c r="O10" s="9" t="s">
        <v>299</v>
      </c>
      <c r="P10" s="8" t="s">
        <v>366</v>
      </c>
      <c r="Q10" s="8" t="s">
        <v>367</v>
      </c>
      <c r="R10" s="8" t="s">
        <v>368</v>
      </c>
      <c r="S10" s="8" t="s">
        <v>369</v>
      </c>
      <c r="T10" s="8" t="s">
        <v>370</v>
      </c>
      <c r="U10" s="8" t="s">
        <v>373</v>
      </c>
      <c r="V10" s="8" t="s">
        <v>374</v>
      </c>
      <c r="W10" s="29"/>
      <c r="X10" s="30"/>
      <c r="Y10" s="29"/>
      <c r="Z10" s="31"/>
      <c r="AA10" s="30"/>
      <c r="AB10" s="8" t="s">
        <v>36</v>
      </c>
      <c r="AC10" s="15">
        <v>49296</v>
      </c>
      <c r="AD10" s="8">
        <v>28</v>
      </c>
      <c r="AE10" s="30"/>
      <c r="AF10" s="30"/>
      <c r="AG10" s="30"/>
    </row>
    <row r="11" spans="1:33">
      <c r="A11" s="19" t="s">
        <v>42</v>
      </c>
      <c r="B11" s="19" t="s">
        <v>51</v>
      </c>
      <c r="C11" s="33"/>
      <c r="D11" s="19" t="s">
        <v>106</v>
      </c>
      <c r="E11" s="19" t="s">
        <v>111</v>
      </c>
      <c r="F11" s="19" t="s">
        <v>108</v>
      </c>
      <c r="G11" s="18" t="s">
        <v>112</v>
      </c>
      <c r="H11" s="8">
        <v>31886</v>
      </c>
      <c r="I11" s="11">
        <v>540.82000000000005</v>
      </c>
      <c r="J11" s="25"/>
      <c r="K11" s="26"/>
      <c r="L11" s="42"/>
      <c r="M11" s="27"/>
      <c r="N11" s="9" t="s">
        <v>70</v>
      </c>
      <c r="O11" s="9" t="s">
        <v>299</v>
      </c>
      <c r="P11" s="8" t="s">
        <v>366</v>
      </c>
      <c r="Q11" s="8" t="s">
        <v>367</v>
      </c>
      <c r="R11" s="8" t="s">
        <v>368</v>
      </c>
      <c r="S11" s="8" t="s">
        <v>369</v>
      </c>
      <c r="T11" s="8" t="s">
        <v>370</v>
      </c>
      <c r="U11" s="8" t="s">
        <v>375</v>
      </c>
      <c r="V11" s="8" t="s">
        <v>376</v>
      </c>
      <c r="W11" s="29"/>
      <c r="X11" s="30"/>
      <c r="Y11" s="29"/>
      <c r="Z11" s="31"/>
      <c r="AA11" s="30"/>
      <c r="AB11" s="8" t="s">
        <v>36</v>
      </c>
      <c r="AC11" s="15">
        <v>49296</v>
      </c>
      <c r="AD11" s="8">
        <v>28</v>
      </c>
      <c r="AE11" s="30"/>
      <c r="AF11" s="30"/>
      <c r="AG11" s="30"/>
    </row>
    <row r="12" spans="1:33">
      <c r="A12" s="19" t="s">
        <v>43</v>
      </c>
      <c r="B12" s="19" t="s">
        <v>33</v>
      </c>
      <c r="C12" s="32" t="s">
        <v>113</v>
      </c>
      <c r="D12" s="19" t="s">
        <v>114</v>
      </c>
      <c r="E12" s="19" t="s">
        <v>115</v>
      </c>
      <c r="F12" s="19" t="s">
        <v>116</v>
      </c>
      <c r="G12" s="18" t="s">
        <v>117</v>
      </c>
      <c r="H12" s="8">
        <v>138333</v>
      </c>
      <c r="I12" s="11">
        <v>38.700000000000003</v>
      </c>
      <c r="J12" s="10">
        <v>38.76</v>
      </c>
      <c r="K12" s="12">
        <v>5361787.08</v>
      </c>
      <c r="L12" s="37">
        <f>SUM(K12:K13)</f>
        <v>5653533.5999999996</v>
      </c>
      <c r="M12" s="9">
        <v>52.81</v>
      </c>
      <c r="N12" s="9" t="s">
        <v>300</v>
      </c>
      <c r="O12" s="9" t="s">
        <v>301</v>
      </c>
      <c r="P12" s="8" t="s">
        <v>377</v>
      </c>
      <c r="Q12" s="8" t="s">
        <v>378</v>
      </c>
      <c r="R12" s="8" t="s">
        <v>379</v>
      </c>
      <c r="S12" s="8" t="s">
        <v>380</v>
      </c>
      <c r="T12" s="8" t="s">
        <v>381</v>
      </c>
      <c r="U12" s="8" t="s">
        <v>382</v>
      </c>
      <c r="V12" s="8" t="s">
        <v>383</v>
      </c>
      <c r="W12" s="13">
        <v>38.76</v>
      </c>
      <c r="X12" s="8" t="s">
        <v>73</v>
      </c>
      <c r="Y12" s="13">
        <v>135.55000000000001</v>
      </c>
      <c r="Z12" s="14">
        <v>0.1</v>
      </c>
      <c r="AA12" s="8" t="s">
        <v>546</v>
      </c>
      <c r="AB12" s="8" t="s">
        <v>36</v>
      </c>
      <c r="AC12" s="15">
        <v>45219</v>
      </c>
      <c r="AD12" s="8">
        <v>1</v>
      </c>
      <c r="AE12" s="8" t="s">
        <v>553</v>
      </c>
      <c r="AF12" s="8">
        <v>0</v>
      </c>
      <c r="AG12" s="8">
        <v>0.14702633300000001</v>
      </c>
    </row>
    <row r="13" spans="1:33">
      <c r="A13" s="19" t="s">
        <v>43</v>
      </c>
      <c r="B13" s="19" t="s">
        <v>35</v>
      </c>
      <c r="C13" s="33"/>
      <c r="D13" s="19" t="s">
        <v>114</v>
      </c>
      <c r="E13" s="19" t="s">
        <v>118</v>
      </c>
      <c r="F13" s="19" t="s">
        <v>116</v>
      </c>
      <c r="G13" s="18" t="s">
        <v>119</v>
      </c>
      <c r="H13" s="8">
        <v>37635</v>
      </c>
      <c r="I13" s="11">
        <v>7.7519999999999998</v>
      </c>
      <c r="J13" s="10">
        <v>7.7519999999999998</v>
      </c>
      <c r="K13" s="12">
        <v>291746.52</v>
      </c>
      <c r="L13" s="39"/>
      <c r="M13" s="9">
        <v>52.81</v>
      </c>
      <c r="N13" s="9" t="s">
        <v>302</v>
      </c>
      <c r="O13" s="9" t="s">
        <v>301</v>
      </c>
      <c r="P13" s="8" t="s">
        <v>377</v>
      </c>
      <c r="Q13" s="8" t="s">
        <v>378</v>
      </c>
      <c r="R13" s="8" t="s">
        <v>379</v>
      </c>
      <c r="S13" s="8" t="s">
        <v>380</v>
      </c>
      <c r="T13" s="8" t="s">
        <v>381</v>
      </c>
      <c r="U13" s="8" t="s">
        <v>384</v>
      </c>
      <c r="V13" s="8" t="s">
        <v>385</v>
      </c>
      <c r="W13" s="13">
        <v>7.7519999999999998</v>
      </c>
      <c r="X13" s="8" t="s">
        <v>73</v>
      </c>
      <c r="Y13" s="13">
        <v>135.55000000000001</v>
      </c>
      <c r="Z13" s="14">
        <v>0.1</v>
      </c>
      <c r="AA13" s="8" t="s">
        <v>546</v>
      </c>
      <c r="AB13" s="8" t="s">
        <v>36</v>
      </c>
      <c r="AC13" s="15">
        <v>45219</v>
      </c>
      <c r="AD13" s="8">
        <v>5</v>
      </c>
      <c r="AE13" s="8" t="s">
        <v>553</v>
      </c>
      <c r="AF13" s="8">
        <v>0</v>
      </c>
      <c r="AG13" s="8">
        <v>0.14702633300000001</v>
      </c>
    </row>
    <row r="14" spans="1:33">
      <c r="A14" s="19" t="s">
        <v>44</v>
      </c>
      <c r="B14" s="19" t="s">
        <v>33</v>
      </c>
      <c r="C14" s="32" t="s">
        <v>120</v>
      </c>
      <c r="D14" s="19" t="s">
        <v>121</v>
      </c>
      <c r="E14" s="19" t="s">
        <v>122</v>
      </c>
      <c r="F14" s="19" t="s">
        <v>123</v>
      </c>
      <c r="G14" s="18" t="s">
        <v>124</v>
      </c>
      <c r="H14" s="8">
        <v>2074</v>
      </c>
      <c r="I14" s="11">
        <v>227.88</v>
      </c>
      <c r="J14" s="10">
        <v>227.88</v>
      </c>
      <c r="K14" s="12">
        <v>472623.12</v>
      </c>
      <c r="L14" s="37">
        <f>SUM(K14:K15)</f>
        <v>4610057.79</v>
      </c>
      <c r="M14" s="9">
        <v>54.88</v>
      </c>
      <c r="N14" s="9" t="s">
        <v>62</v>
      </c>
      <c r="O14" s="9" t="s">
        <v>303</v>
      </c>
      <c r="P14" s="8" t="s">
        <v>386</v>
      </c>
      <c r="Q14" s="8" t="s">
        <v>387</v>
      </c>
      <c r="R14" s="8" t="s">
        <v>388</v>
      </c>
      <c r="S14" s="8" t="s">
        <v>389</v>
      </c>
      <c r="T14" s="8" t="s">
        <v>64</v>
      </c>
      <c r="U14" s="8" t="s">
        <v>390</v>
      </c>
      <c r="V14" s="8" t="s">
        <v>391</v>
      </c>
      <c r="W14" s="13">
        <v>227.88</v>
      </c>
      <c r="X14" s="8" t="s">
        <v>73</v>
      </c>
      <c r="Y14" s="13">
        <v>833.45</v>
      </c>
      <c r="Z14" s="14">
        <v>0.1</v>
      </c>
      <c r="AA14" s="8" t="s">
        <v>547</v>
      </c>
      <c r="AB14" s="8" t="s">
        <v>36</v>
      </c>
      <c r="AC14" s="15">
        <v>73415</v>
      </c>
      <c r="AD14" s="8">
        <v>1</v>
      </c>
      <c r="AE14" s="8" t="s">
        <v>553</v>
      </c>
      <c r="AF14" s="8">
        <v>0</v>
      </c>
      <c r="AG14" s="8">
        <v>0</v>
      </c>
    </row>
    <row r="15" spans="1:33">
      <c r="A15" s="19" t="s">
        <v>44</v>
      </c>
      <c r="B15" s="19" t="s">
        <v>35</v>
      </c>
      <c r="C15" s="33"/>
      <c r="D15" s="19" t="s">
        <v>121</v>
      </c>
      <c r="E15" s="19" t="s">
        <v>125</v>
      </c>
      <c r="F15" s="19" t="s">
        <v>123</v>
      </c>
      <c r="G15" s="18" t="s">
        <v>126</v>
      </c>
      <c r="H15" s="8">
        <v>4539</v>
      </c>
      <c r="I15" s="11">
        <v>911.53</v>
      </c>
      <c r="J15" s="10">
        <v>911.53</v>
      </c>
      <c r="K15" s="12">
        <v>4137434.67</v>
      </c>
      <c r="L15" s="39"/>
      <c r="M15" s="9">
        <v>54.87</v>
      </c>
      <c r="N15" s="9" t="s">
        <v>62</v>
      </c>
      <c r="O15" s="9" t="s">
        <v>303</v>
      </c>
      <c r="P15" s="8" t="s">
        <v>386</v>
      </c>
      <c r="Q15" s="8" t="s">
        <v>387</v>
      </c>
      <c r="R15" s="8" t="s">
        <v>388</v>
      </c>
      <c r="S15" s="8" t="s">
        <v>389</v>
      </c>
      <c r="T15" s="8" t="s">
        <v>64</v>
      </c>
      <c r="U15" s="8" t="s">
        <v>392</v>
      </c>
      <c r="V15" s="8" t="s">
        <v>393</v>
      </c>
      <c r="W15" s="13">
        <v>911.53</v>
      </c>
      <c r="X15" s="8" t="s">
        <v>73</v>
      </c>
      <c r="Y15" s="13">
        <v>3333.8</v>
      </c>
      <c r="Z15" s="14">
        <v>0.1</v>
      </c>
      <c r="AA15" s="8" t="s">
        <v>547</v>
      </c>
      <c r="AB15" s="8" t="s">
        <v>36</v>
      </c>
      <c r="AC15" s="15">
        <v>73415</v>
      </c>
      <c r="AD15" s="8">
        <v>1</v>
      </c>
      <c r="AE15" s="8" t="s">
        <v>553</v>
      </c>
      <c r="AF15" s="8">
        <v>0</v>
      </c>
      <c r="AG15" s="8">
        <v>0</v>
      </c>
    </row>
    <row r="16" spans="1:33">
      <c r="A16" s="19" t="s">
        <v>45</v>
      </c>
      <c r="B16" s="19" t="s">
        <v>33</v>
      </c>
      <c r="C16" s="18" t="s">
        <v>127</v>
      </c>
      <c r="D16" s="19" t="s">
        <v>128</v>
      </c>
      <c r="E16" s="19" t="s">
        <v>129</v>
      </c>
      <c r="F16" s="19" t="s">
        <v>130</v>
      </c>
      <c r="G16" s="18" t="s">
        <v>131</v>
      </c>
      <c r="H16" s="8">
        <v>390</v>
      </c>
      <c r="I16" s="11">
        <v>41980</v>
      </c>
      <c r="J16" s="10">
        <v>41980.1</v>
      </c>
      <c r="K16" s="12">
        <v>16372239</v>
      </c>
      <c r="L16" s="17">
        <f>K16</f>
        <v>16372239</v>
      </c>
      <c r="M16" s="9">
        <v>0</v>
      </c>
      <c r="N16" s="9" t="s">
        <v>300</v>
      </c>
      <c r="O16" s="9" t="s">
        <v>304</v>
      </c>
      <c r="P16" s="8" t="s">
        <v>394</v>
      </c>
      <c r="Q16" s="8" t="s">
        <v>395</v>
      </c>
      <c r="R16" s="8" t="s">
        <v>396</v>
      </c>
      <c r="S16" s="8" t="s">
        <v>397</v>
      </c>
      <c r="T16" s="8" t="s">
        <v>57</v>
      </c>
      <c r="U16" s="8" t="s">
        <v>129</v>
      </c>
      <c r="V16" s="8" t="s">
        <v>398</v>
      </c>
      <c r="W16" s="13">
        <v>70000</v>
      </c>
      <c r="X16" s="8" t="s">
        <v>73</v>
      </c>
      <c r="Y16" s="13">
        <v>115528</v>
      </c>
      <c r="Z16" s="14">
        <v>0.1</v>
      </c>
      <c r="AA16" s="8" t="s">
        <v>34</v>
      </c>
      <c r="AB16" s="8" t="s">
        <v>36</v>
      </c>
      <c r="AC16" s="15">
        <v>48022</v>
      </c>
      <c r="AD16" s="8">
        <v>1</v>
      </c>
      <c r="AE16" s="8" t="s">
        <v>79</v>
      </c>
      <c r="AF16" s="8">
        <v>40.02843</v>
      </c>
      <c r="AG16" s="8">
        <v>2.38209E-4</v>
      </c>
    </row>
    <row r="17" spans="1:33">
      <c r="A17" s="19" t="s">
        <v>46</v>
      </c>
      <c r="B17" s="19" t="s">
        <v>33</v>
      </c>
      <c r="C17" s="18" t="s">
        <v>132</v>
      </c>
      <c r="D17" s="19" t="s">
        <v>133</v>
      </c>
      <c r="E17" s="19" t="s">
        <v>134</v>
      </c>
      <c r="F17" s="19" t="s">
        <v>135</v>
      </c>
      <c r="G17" s="18" t="s">
        <v>136</v>
      </c>
      <c r="H17" s="8">
        <v>9690</v>
      </c>
      <c r="I17" s="11">
        <v>44.22</v>
      </c>
      <c r="J17" s="10">
        <v>44.22</v>
      </c>
      <c r="K17" s="12">
        <v>428491.8</v>
      </c>
      <c r="L17" s="17">
        <f t="shared" ref="L17:L18" si="1">K17</f>
        <v>428491.8</v>
      </c>
      <c r="M17" s="9">
        <v>33.35</v>
      </c>
      <c r="N17" s="9" t="s">
        <v>305</v>
      </c>
      <c r="O17" s="9" t="s">
        <v>306</v>
      </c>
      <c r="P17" s="8" t="s">
        <v>399</v>
      </c>
      <c r="Q17" s="8" t="s">
        <v>400</v>
      </c>
      <c r="R17" s="8" t="s">
        <v>401</v>
      </c>
      <c r="S17" s="8" t="s">
        <v>402</v>
      </c>
      <c r="T17" s="8" t="s">
        <v>403</v>
      </c>
      <c r="U17" s="8" t="s">
        <v>404</v>
      </c>
      <c r="V17" s="8" t="s">
        <v>405</v>
      </c>
      <c r="W17" s="13">
        <v>44.22</v>
      </c>
      <c r="X17" s="8" t="s">
        <v>33</v>
      </c>
      <c r="Y17" s="13">
        <v>72.989999999999995</v>
      </c>
      <c r="Z17" s="14">
        <v>0.1</v>
      </c>
      <c r="AA17" s="8" t="s">
        <v>74</v>
      </c>
      <c r="AB17" s="8">
        <v>1</v>
      </c>
      <c r="AC17" s="15">
        <v>55153</v>
      </c>
      <c r="AD17" s="8">
        <v>1</v>
      </c>
      <c r="AE17" s="8"/>
      <c r="AF17" s="8">
        <v>0</v>
      </c>
      <c r="AG17" s="8">
        <v>0</v>
      </c>
    </row>
    <row r="18" spans="1:33">
      <c r="A18" s="19" t="s">
        <v>47</v>
      </c>
      <c r="B18" s="19" t="s">
        <v>33</v>
      </c>
      <c r="C18" s="18" t="s">
        <v>137</v>
      </c>
      <c r="D18" s="19" t="s">
        <v>138</v>
      </c>
      <c r="E18" s="19" t="s">
        <v>139</v>
      </c>
      <c r="F18" s="19" t="s">
        <v>140</v>
      </c>
      <c r="G18" s="18" t="s">
        <v>141</v>
      </c>
      <c r="H18" s="8">
        <v>288</v>
      </c>
      <c r="I18" s="11">
        <v>5525</v>
      </c>
      <c r="J18" s="10">
        <v>5525</v>
      </c>
      <c r="K18" s="12">
        <v>1591200</v>
      </c>
      <c r="L18" s="17">
        <f t="shared" si="1"/>
        <v>1591200</v>
      </c>
      <c r="M18" s="9">
        <v>56.68</v>
      </c>
      <c r="N18" s="9" t="s">
        <v>307</v>
      </c>
      <c r="O18" s="9" t="s">
        <v>308</v>
      </c>
      <c r="P18" s="8" t="s">
        <v>406</v>
      </c>
      <c r="Q18" s="8" t="s">
        <v>407</v>
      </c>
      <c r="R18" s="8" t="s">
        <v>408</v>
      </c>
      <c r="S18" s="8" t="s">
        <v>409</v>
      </c>
      <c r="T18" s="8" t="s">
        <v>64</v>
      </c>
      <c r="U18" s="8" t="s">
        <v>410</v>
      </c>
      <c r="V18" s="8" t="s">
        <v>411</v>
      </c>
      <c r="W18" s="13">
        <v>5525</v>
      </c>
      <c r="X18" s="8" t="s">
        <v>73</v>
      </c>
      <c r="Y18" s="13">
        <v>14028.39</v>
      </c>
      <c r="Z18" s="14">
        <v>0.1</v>
      </c>
      <c r="AA18" s="8" t="s">
        <v>545</v>
      </c>
      <c r="AB18" s="8" t="s">
        <v>36</v>
      </c>
      <c r="AC18" s="15">
        <v>46023</v>
      </c>
      <c r="AD18" s="8">
        <v>1</v>
      </c>
      <c r="AE18" s="8" t="s">
        <v>554</v>
      </c>
      <c r="AF18" s="8">
        <v>50</v>
      </c>
      <c r="AG18" s="8">
        <v>0</v>
      </c>
    </row>
    <row r="19" spans="1:33">
      <c r="A19" s="19" t="s">
        <v>48</v>
      </c>
      <c r="B19" s="19" t="s">
        <v>33</v>
      </c>
      <c r="C19" s="32" t="s">
        <v>142</v>
      </c>
      <c r="D19" s="19" t="s">
        <v>143</v>
      </c>
      <c r="E19" s="19" t="s">
        <v>144</v>
      </c>
      <c r="F19" s="19" t="s">
        <v>145</v>
      </c>
      <c r="G19" s="18" t="s">
        <v>146</v>
      </c>
      <c r="H19" s="8">
        <v>5116</v>
      </c>
      <c r="I19" s="11">
        <v>1.4723599999999999</v>
      </c>
      <c r="J19" s="10">
        <v>1.4723599999999999</v>
      </c>
      <c r="K19" s="12">
        <v>7532.5937599999997</v>
      </c>
      <c r="L19" s="37">
        <f>SUM(K19:K21)</f>
        <v>433248.83276000002</v>
      </c>
      <c r="M19" s="9">
        <v>0</v>
      </c>
      <c r="N19" s="9" t="s">
        <v>295</v>
      </c>
      <c r="O19" s="9" t="s">
        <v>309</v>
      </c>
      <c r="P19" s="8" t="s">
        <v>412</v>
      </c>
      <c r="Q19" s="8" t="s">
        <v>413</v>
      </c>
      <c r="R19" s="8" t="s">
        <v>414</v>
      </c>
      <c r="S19" s="8" t="s">
        <v>415</v>
      </c>
      <c r="T19" s="8" t="s">
        <v>63</v>
      </c>
      <c r="U19" s="8" t="s">
        <v>416</v>
      </c>
      <c r="V19" s="8" t="s">
        <v>417</v>
      </c>
      <c r="W19" s="13">
        <v>1.4723599999999999</v>
      </c>
      <c r="X19" s="8" t="s">
        <v>33</v>
      </c>
      <c r="Y19" s="13">
        <v>2.4300000000000002</v>
      </c>
      <c r="Z19" s="14">
        <v>0.1</v>
      </c>
      <c r="AA19" s="8" t="s">
        <v>34</v>
      </c>
      <c r="AB19" s="8" t="s">
        <v>36</v>
      </c>
      <c r="AC19" s="15">
        <v>73051</v>
      </c>
      <c r="AD19" s="8">
        <v>1</v>
      </c>
      <c r="AE19" s="8" t="s">
        <v>577</v>
      </c>
      <c r="AF19" s="8">
        <v>0</v>
      </c>
      <c r="AG19" s="8">
        <v>6.37E-7</v>
      </c>
    </row>
    <row r="20" spans="1:33">
      <c r="A20" s="19" t="s">
        <v>48</v>
      </c>
      <c r="B20" s="19" t="s">
        <v>35</v>
      </c>
      <c r="C20" s="34"/>
      <c r="D20" s="19" t="s">
        <v>143</v>
      </c>
      <c r="E20" s="19" t="s">
        <v>147</v>
      </c>
      <c r="F20" s="19" t="s">
        <v>145</v>
      </c>
      <c r="G20" s="18" t="s">
        <v>148</v>
      </c>
      <c r="H20" s="8">
        <v>106665</v>
      </c>
      <c r="I20" s="11">
        <v>2.6419999999999999</v>
      </c>
      <c r="J20" s="10">
        <v>2.6419999999999999</v>
      </c>
      <c r="K20" s="12">
        <v>281808.93</v>
      </c>
      <c r="L20" s="38"/>
      <c r="M20" s="9">
        <v>0</v>
      </c>
      <c r="N20" s="9" t="s">
        <v>295</v>
      </c>
      <c r="O20" s="9" t="s">
        <v>309</v>
      </c>
      <c r="P20" s="8" t="s">
        <v>412</v>
      </c>
      <c r="Q20" s="8" t="s">
        <v>413</v>
      </c>
      <c r="R20" s="8" t="s">
        <v>414</v>
      </c>
      <c r="S20" s="8" t="s">
        <v>415</v>
      </c>
      <c r="T20" s="8" t="s">
        <v>63</v>
      </c>
      <c r="U20" s="8" t="s">
        <v>418</v>
      </c>
      <c r="V20" s="8" t="s">
        <v>419</v>
      </c>
      <c r="W20" s="13">
        <v>2.6419999999999999</v>
      </c>
      <c r="X20" s="8" t="s">
        <v>51</v>
      </c>
      <c r="Y20" s="13">
        <v>58.12</v>
      </c>
      <c r="Z20" s="14">
        <v>0.1</v>
      </c>
      <c r="AA20" s="8" t="s">
        <v>545</v>
      </c>
      <c r="AB20" s="8" t="s">
        <v>36</v>
      </c>
      <c r="AC20" s="15">
        <v>73051</v>
      </c>
      <c r="AD20" s="8">
        <v>10</v>
      </c>
      <c r="AE20" s="8"/>
      <c r="AF20" s="8">
        <v>0</v>
      </c>
      <c r="AG20" s="8">
        <v>6.37E-7</v>
      </c>
    </row>
    <row r="21" spans="1:33">
      <c r="A21" s="19" t="s">
        <v>48</v>
      </c>
      <c r="B21" s="19" t="s">
        <v>51</v>
      </c>
      <c r="C21" s="33"/>
      <c r="D21" s="19" t="s">
        <v>143</v>
      </c>
      <c r="E21" s="19" t="s">
        <v>149</v>
      </c>
      <c r="F21" s="19" t="s">
        <v>145</v>
      </c>
      <c r="G21" s="18" t="s">
        <v>150</v>
      </c>
      <c r="H21" s="8">
        <v>93873</v>
      </c>
      <c r="I21" s="11">
        <v>1.5329999999999999</v>
      </c>
      <c r="J21" s="10">
        <v>1.5329999999999999</v>
      </c>
      <c r="K21" s="12">
        <v>143907.30900000001</v>
      </c>
      <c r="L21" s="39"/>
      <c r="M21" s="9">
        <v>0</v>
      </c>
      <c r="N21" s="9" t="s">
        <v>295</v>
      </c>
      <c r="O21" s="9" t="s">
        <v>309</v>
      </c>
      <c r="P21" s="8" t="s">
        <v>412</v>
      </c>
      <c r="Q21" s="8" t="s">
        <v>413</v>
      </c>
      <c r="R21" s="8" t="s">
        <v>414</v>
      </c>
      <c r="S21" s="8" t="s">
        <v>415</v>
      </c>
      <c r="T21" s="8" t="s">
        <v>63</v>
      </c>
      <c r="U21" s="8" t="s">
        <v>420</v>
      </c>
      <c r="V21" s="8" t="s">
        <v>421</v>
      </c>
      <c r="W21" s="13">
        <v>1.5329999999999999</v>
      </c>
      <c r="X21" s="8" t="s">
        <v>51</v>
      </c>
      <c r="Y21" s="13">
        <v>33.729999999999997</v>
      </c>
      <c r="Z21" s="14">
        <v>0.1</v>
      </c>
      <c r="AA21" s="8" t="s">
        <v>545</v>
      </c>
      <c r="AB21" s="8" t="s">
        <v>36</v>
      </c>
      <c r="AC21" s="15">
        <v>73051</v>
      </c>
      <c r="AD21" s="8">
        <v>10</v>
      </c>
      <c r="AE21" s="8"/>
      <c r="AF21" s="8">
        <v>0</v>
      </c>
      <c r="AG21" s="8">
        <v>6.37E-7</v>
      </c>
    </row>
    <row r="22" spans="1:33">
      <c r="A22" s="19" t="s">
        <v>49</v>
      </c>
      <c r="B22" s="19" t="s">
        <v>33</v>
      </c>
      <c r="C22" s="18" t="s">
        <v>151</v>
      </c>
      <c r="D22" s="19" t="s">
        <v>152</v>
      </c>
      <c r="E22" s="19" t="s">
        <v>153</v>
      </c>
      <c r="F22" s="19" t="s">
        <v>154</v>
      </c>
      <c r="G22" s="18" t="s">
        <v>55</v>
      </c>
      <c r="H22" s="8">
        <v>1942</v>
      </c>
      <c r="I22" s="11">
        <v>7083</v>
      </c>
      <c r="J22" s="25"/>
      <c r="K22" s="26"/>
      <c r="L22" s="28"/>
      <c r="M22" s="27"/>
      <c r="N22" s="9" t="s">
        <v>310</v>
      </c>
      <c r="O22" s="9" t="s">
        <v>311</v>
      </c>
      <c r="P22" s="8" t="s">
        <v>422</v>
      </c>
      <c r="Q22" s="8" t="s">
        <v>423</v>
      </c>
      <c r="R22" s="8" t="s">
        <v>424</v>
      </c>
      <c r="S22" s="8" t="s">
        <v>425</v>
      </c>
      <c r="T22" s="8" t="s">
        <v>426</v>
      </c>
      <c r="U22" s="8" t="s">
        <v>427</v>
      </c>
      <c r="V22" s="8" t="s">
        <v>428</v>
      </c>
      <c r="W22" s="29"/>
      <c r="X22" s="30"/>
      <c r="Y22" s="29"/>
      <c r="Z22" s="31"/>
      <c r="AA22" s="30"/>
      <c r="AB22" s="8" t="s">
        <v>36</v>
      </c>
      <c r="AC22" s="15">
        <v>2958465</v>
      </c>
      <c r="AD22" s="8">
        <v>1</v>
      </c>
      <c r="AE22" s="30"/>
      <c r="AF22" s="30"/>
      <c r="AG22" s="30"/>
    </row>
    <row r="23" spans="1:33">
      <c r="A23" s="19" t="s">
        <v>50</v>
      </c>
      <c r="B23" s="16" t="s">
        <v>33</v>
      </c>
      <c r="C23" s="32" t="s">
        <v>155</v>
      </c>
      <c r="D23" s="21" t="s">
        <v>156</v>
      </c>
      <c r="E23" s="19" t="s">
        <v>157</v>
      </c>
      <c r="F23" s="19" t="s">
        <v>158</v>
      </c>
      <c r="G23" s="18" t="s">
        <v>159</v>
      </c>
      <c r="H23" s="8">
        <v>33150</v>
      </c>
      <c r="I23" s="11">
        <v>13.85</v>
      </c>
      <c r="J23" s="10">
        <v>13.85</v>
      </c>
      <c r="K23" s="12">
        <v>459127.5</v>
      </c>
      <c r="L23" s="37">
        <f>SUM(K23:K24)</f>
        <v>16043151.306</v>
      </c>
      <c r="M23" s="9">
        <v>0</v>
      </c>
      <c r="N23" s="9" t="s">
        <v>62</v>
      </c>
      <c r="O23" s="9" t="s">
        <v>312</v>
      </c>
      <c r="P23" s="8" t="s">
        <v>429</v>
      </c>
      <c r="Q23" s="8" t="s">
        <v>430</v>
      </c>
      <c r="R23" s="8" t="s">
        <v>431</v>
      </c>
      <c r="S23" s="8" t="s">
        <v>432</v>
      </c>
      <c r="T23" s="8" t="s">
        <v>433</v>
      </c>
      <c r="U23" s="8" t="s">
        <v>434</v>
      </c>
      <c r="V23" s="8" t="s">
        <v>435</v>
      </c>
      <c r="W23" s="13">
        <v>13.853</v>
      </c>
      <c r="X23" s="8" t="s">
        <v>73</v>
      </c>
      <c r="Y23" s="13">
        <v>228.64</v>
      </c>
      <c r="Z23" s="14">
        <v>0.1</v>
      </c>
      <c r="AA23" s="8" t="s">
        <v>34</v>
      </c>
      <c r="AB23" s="8" t="s">
        <v>36</v>
      </c>
      <c r="AC23" s="15">
        <v>40543</v>
      </c>
      <c r="AD23" s="8">
        <v>10</v>
      </c>
      <c r="AE23" s="8" t="s">
        <v>555</v>
      </c>
      <c r="AF23" s="8">
        <v>0</v>
      </c>
      <c r="AG23" s="8">
        <v>-2.4999999999999999E-8</v>
      </c>
    </row>
    <row r="24" spans="1:33">
      <c r="A24" s="19" t="s">
        <v>50</v>
      </c>
      <c r="B24" s="19" t="s">
        <v>35</v>
      </c>
      <c r="C24" s="33"/>
      <c r="D24" s="21" t="s">
        <v>156</v>
      </c>
      <c r="E24" s="19" t="s">
        <v>160</v>
      </c>
      <c r="F24" s="19" t="s">
        <v>158</v>
      </c>
      <c r="G24" s="18" t="s">
        <v>159</v>
      </c>
      <c r="H24" s="8">
        <v>562458</v>
      </c>
      <c r="I24" s="11">
        <v>27.707000000000001</v>
      </c>
      <c r="J24" s="10">
        <v>27.707000000000001</v>
      </c>
      <c r="K24" s="12">
        <v>15584023.806</v>
      </c>
      <c r="L24" s="38"/>
      <c r="M24" s="9">
        <v>0</v>
      </c>
      <c r="N24" s="9" t="s">
        <v>62</v>
      </c>
      <c r="O24" s="9" t="s">
        <v>312</v>
      </c>
      <c r="P24" s="8" t="s">
        <v>429</v>
      </c>
      <c r="Q24" s="8" t="s">
        <v>430</v>
      </c>
      <c r="R24" s="8" t="s">
        <v>431</v>
      </c>
      <c r="S24" s="8" t="s">
        <v>432</v>
      </c>
      <c r="T24" s="8" t="s">
        <v>433</v>
      </c>
      <c r="U24" s="8" t="s">
        <v>436</v>
      </c>
      <c r="V24" s="8" t="s">
        <v>437</v>
      </c>
      <c r="W24" s="13">
        <v>27.707000000000001</v>
      </c>
      <c r="X24" s="8" t="s">
        <v>73</v>
      </c>
      <c r="Y24" s="13">
        <v>457.27</v>
      </c>
      <c r="Z24" s="14">
        <v>0.1</v>
      </c>
      <c r="AA24" s="8" t="s">
        <v>34</v>
      </c>
      <c r="AB24" s="8" t="s">
        <v>36</v>
      </c>
      <c r="AC24" s="15">
        <v>40543</v>
      </c>
      <c r="AD24" s="8">
        <v>10</v>
      </c>
      <c r="AE24" s="8" t="s">
        <v>556</v>
      </c>
      <c r="AF24" s="8">
        <v>0</v>
      </c>
      <c r="AG24" s="8">
        <v>-2.4999999999999999E-8</v>
      </c>
    </row>
    <row r="25" spans="1:33">
      <c r="A25" s="19" t="s">
        <v>53</v>
      </c>
      <c r="B25" s="19" t="s">
        <v>33</v>
      </c>
      <c r="C25" s="18" t="s">
        <v>161</v>
      </c>
      <c r="D25" s="21" t="s">
        <v>162</v>
      </c>
      <c r="E25" s="19" t="s">
        <v>163</v>
      </c>
      <c r="F25" s="19" t="s">
        <v>164</v>
      </c>
      <c r="G25" s="18" t="s">
        <v>165</v>
      </c>
      <c r="H25" s="8">
        <v>8716</v>
      </c>
      <c r="I25" s="11">
        <v>1057.01</v>
      </c>
      <c r="J25" s="10">
        <v>1057.01</v>
      </c>
      <c r="K25" s="12">
        <v>9212899.1600000001</v>
      </c>
      <c r="L25" s="17">
        <f>K25</f>
        <v>9212899.1600000001</v>
      </c>
      <c r="M25" s="9">
        <v>20</v>
      </c>
      <c r="N25" s="9" t="s">
        <v>313</v>
      </c>
      <c r="O25" s="9" t="s">
        <v>314</v>
      </c>
      <c r="P25" s="8" t="s">
        <v>438</v>
      </c>
      <c r="Q25" s="8" t="s">
        <v>439</v>
      </c>
      <c r="R25" s="8" t="s">
        <v>440</v>
      </c>
      <c r="S25" s="8" t="s">
        <v>441</v>
      </c>
      <c r="T25" s="8" t="s">
        <v>64</v>
      </c>
      <c r="U25" s="8" t="s">
        <v>163</v>
      </c>
      <c r="V25" s="8" t="s">
        <v>442</v>
      </c>
      <c r="W25" s="13">
        <v>1321.26</v>
      </c>
      <c r="X25" s="8" t="s">
        <v>73</v>
      </c>
      <c r="Y25" s="13">
        <v>2180.61</v>
      </c>
      <c r="Z25" s="14">
        <v>0.1</v>
      </c>
      <c r="AA25" s="8" t="s">
        <v>75</v>
      </c>
      <c r="AB25" s="8" t="s">
        <v>36</v>
      </c>
      <c r="AC25" s="15">
        <v>47085</v>
      </c>
      <c r="AD25" s="8">
        <v>1</v>
      </c>
      <c r="AE25" s="8" t="s">
        <v>78</v>
      </c>
      <c r="AF25" s="8">
        <v>20</v>
      </c>
      <c r="AG25" s="8">
        <v>0</v>
      </c>
    </row>
    <row r="26" spans="1:33">
      <c r="A26" s="19" t="s">
        <v>54</v>
      </c>
      <c r="B26" s="19" t="s">
        <v>33</v>
      </c>
      <c r="C26" s="18" t="s">
        <v>166</v>
      </c>
      <c r="D26" s="21" t="s">
        <v>167</v>
      </c>
      <c r="E26" s="19" t="s">
        <v>168</v>
      </c>
      <c r="F26" s="19" t="s">
        <v>169</v>
      </c>
      <c r="G26" s="18" t="s">
        <v>170</v>
      </c>
      <c r="H26" s="8">
        <v>47190</v>
      </c>
      <c r="I26" s="11">
        <v>54.59</v>
      </c>
      <c r="J26" s="10">
        <v>54.59</v>
      </c>
      <c r="K26" s="12">
        <v>2576102.1</v>
      </c>
      <c r="L26" s="17">
        <f>K26</f>
        <v>2576102.1</v>
      </c>
      <c r="M26" s="9">
        <v>0</v>
      </c>
      <c r="N26" s="9" t="s">
        <v>60</v>
      </c>
      <c r="O26" s="9" t="s">
        <v>315</v>
      </c>
      <c r="P26" s="8" t="s">
        <v>443</v>
      </c>
      <c r="Q26" s="8" t="s">
        <v>444</v>
      </c>
      <c r="R26" s="8" t="s">
        <v>445</v>
      </c>
      <c r="S26" s="8" t="s">
        <v>446</v>
      </c>
      <c r="T26" s="8" t="s">
        <v>370</v>
      </c>
      <c r="U26" s="8" t="s">
        <v>447</v>
      </c>
      <c r="V26" s="8" t="s">
        <v>448</v>
      </c>
      <c r="W26" s="13">
        <v>54.59</v>
      </c>
      <c r="X26" s="8" t="s">
        <v>73</v>
      </c>
      <c r="Y26" s="13">
        <v>109.72</v>
      </c>
      <c r="Z26" s="14">
        <v>0.1</v>
      </c>
      <c r="AA26" s="8" t="s">
        <v>548</v>
      </c>
      <c r="AB26" s="8" t="s">
        <v>36</v>
      </c>
      <c r="AC26" s="15">
        <v>54789</v>
      </c>
      <c r="AD26" s="8">
        <v>1</v>
      </c>
      <c r="AE26" s="8"/>
      <c r="AF26" s="8">
        <v>0</v>
      </c>
      <c r="AG26" s="8">
        <v>0</v>
      </c>
    </row>
    <row r="27" spans="1:33">
      <c r="A27" s="19" t="s">
        <v>171</v>
      </c>
      <c r="B27" s="19" t="s">
        <v>33</v>
      </c>
      <c r="C27" s="18" t="s">
        <v>172</v>
      </c>
      <c r="D27" s="21" t="s">
        <v>173</v>
      </c>
      <c r="E27" s="19" t="s">
        <v>174</v>
      </c>
      <c r="F27" s="19" t="s">
        <v>175</v>
      </c>
      <c r="G27" s="18" t="s">
        <v>176</v>
      </c>
      <c r="H27" s="8">
        <v>104676</v>
      </c>
      <c r="I27" s="11">
        <v>14.8</v>
      </c>
      <c r="J27" s="10">
        <v>14.8</v>
      </c>
      <c r="K27" s="12">
        <v>1549204.8</v>
      </c>
      <c r="L27" s="17">
        <f>K27</f>
        <v>1549204.8</v>
      </c>
      <c r="M27" s="9">
        <v>0</v>
      </c>
      <c r="N27" s="9" t="s">
        <v>60</v>
      </c>
      <c r="O27" s="9" t="s">
        <v>315</v>
      </c>
      <c r="P27" s="8" t="s">
        <v>443</v>
      </c>
      <c r="Q27" s="8" t="s">
        <v>444</v>
      </c>
      <c r="R27" s="8" t="s">
        <v>445</v>
      </c>
      <c r="S27" s="8" t="s">
        <v>446</v>
      </c>
      <c r="T27" s="8" t="s">
        <v>59</v>
      </c>
      <c r="U27" s="8" t="s">
        <v>449</v>
      </c>
      <c r="V27" s="8" t="s">
        <v>450</v>
      </c>
      <c r="W27" s="13">
        <v>14.8</v>
      </c>
      <c r="X27" s="8" t="s">
        <v>51</v>
      </c>
      <c r="Y27" s="13">
        <v>32.56</v>
      </c>
      <c r="Z27" s="14">
        <v>0.1</v>
      </c>
      <c r="AA27" s="8" t="s">
        <v>549</v>
      </c>
      <c r="AB27" s="8" t="s">
        <v>36</v>
      </c>
      <c r="AC27" s="15">
        <v>54789</v>
      </c>
      <c r="AD27" s="8">
        <v>1</v>
      </c>
      <c r="AE27" s="8"/>
      <c r="AF27" s="8">
        <v>0</v>
      </c>
      <c r="AG27" s="8">
        <v>0</v>
      </c>
    </row>
    <row r="28" spans="1:33">
      <c r="A28" s="19" t="s">
        <v>177</v>
      </c>
      <c r="B28" s="19" t="s">
        <v>33</v>
      </c>
      <c r="C28" s="32" t="s">
        <v>178</v>
      </c>
      <c r="D28" s="21" t="s">
        <v>179</v>
      </c>
      <c r="E28" s="19" t="s">
        <v>180</v>
      </c>
      <c r="F28" s="19" t="s">
        <v>181</v>
      </c>
      <c r="G28" s="18" t="s">
        <v>182</v>
      </c>
      <c r="H28" s="8">
        <v>390</v>
      </c>
      <c r="I28" s="11">
        <v>486.62799999999999</v>
      </c>
      <c r="J28" s="10">
        <v>486.62799999999999</v>
      </c>
      <c r="K28" s="12">
        <v>189784.92</v>
      </c>
      <c r="L28" s="37">
        <f>SUM(K28:K29)</f>
        <v>2467429.2239999999</v>
      </c>
      <c r="M28" s="9">
        <v>20</v>
      </c>
      <c r="N28" s="9" t="s">
        <v>60</v>
      </c>
      <c r="O28" s="9" t="s">
        <v>316</v>
      </c>
      <c r="P28" s="8" t="s">
        <v>451</v>
      </c>
      <c r="Q28" s="8" t="s">
        <v>452</v>
      </c>
      <c r="R28" s="8" t="s">
        <v>453</v>
      </c>
      <c r="S28" s="8" t="s">
        <v>454</v>
      </c>
      <c r="T28" s="8" t="s">
        <v>370</v>
      </c>
      <c r="U28" s="8" t="s">
        <v>455</v>
      </c>
      <c r="V28" s="8" t="s">
        <v>456</v>
      </c>
      <c r="W28" s="13">
        <v>608.28599999999994</v>
      </c>
      <c r="X28" s="8" t="s">
        <v>73</v>
      </c>
      <c r="Y28" s="13">
        <v>5019.6099999999997</v>
      </c>
      <c r="Z28" s="14">
        <v>0.1</v>
      </c>
      <c r="AA28" s="8" t="s">
        <v>75</v>
      </c>
      <c r="AB28" s="8" t="s">
        <v>36</v>
      </c>
      <c r="AC28" s="15">
        <v>50269</v>
      </c>
      <c r="AD28" s="8">
        <v>5</v>
      </c>
      <c r="AE28" s="8" t="s">
        <v>557</v>
      </c>
      <c r="AF28" s="8">
        <v>0</v>
      </c>
      <c r="AG28" s="8">
        <v>1.6199999999999999E-7</v>
      </c>
    </row>
    <row r="29" spans="1:33">
      <c r="A29" s="19" t="s">
        <v>177</v>
      </c>
      <c r="B29" s="19" t="s">
        <v>35</v>
      </c>
      <c r="C29" s="33"/>
      <c r="D29" s="21" t="s">
        <v>179</v>
      </c>
      <c r="E29" s="19" t="s">
        <v>183</v>
      </c>
      <c r="F29" s="19" t="s">
        <v>181</v>
      </c>
      <c r="G29" s="18" t="s">
        <v>184</v>
      </c>
      <c r="H29" s="8">
        <v>312</v>
      </c>
      <c r="I29" s="11">
        <v>7300.1419999999998</v>
      </c>
      <c r="J29" s="10">
        <v>7300.1419999999998</v>
      </c>
      <c r="K29" s="12">
        <v>2277644.304</v>
      </c>
      <c r="L29" s="38"/>
      <c r="M29" s="9">
        <v>20</v>
      </c>
      <c r="N29" s="9" t="s">
        <v>300</v>
      </c>
      <c r="O29" s="9" t="s">
        <v>316</v>
      </c>
      <c r="P29" s="8" t="s">
        <v>451</v>
      </c>
      <c r="Q29" s="8" t="s">
        <v>452</v>
      </c>
      <c r="R29" s="8" t="s">
        <v>453</v>
      </c>
      <c r="S29" s="8" t="s">
        <v>454</v>
      </c>
      <c r="T29" s="8" t="s">
        <v>457</v>
      </c>
      <c r="U29" s="8" t="s">
        <v>458</v>
      </c>
      <c r="V29" s="8" t="s">
        <v>459</v>
      </c>
      <c r="W29" s="13">
        <v>9125.18</v>
      </c>
      <c r="X29" s="8" t="s">
        <v>73</v>
      </c>
      <c r="Y29" s="13">
        <v>30120.61</v>
      </c>
      <c r="Z29" s="14">
        <v>0.1</v>
      </c>
      <c r="AA29" s="8" t="s">
        <v>75</v>
      </c>
      <c r="AB29" s="8" t="s">
        <v>36</v>
      </c>
      <c r="AC29" s="15">
        <v>50269</v>
      </c>
      <c r="AD29" s="8">
        <v>2</v>
      </c>
      <c r="AE29" s="8" t="s">
        <v>558</v>
      </c>
      <c r="AF29" s="8">
        <v>0</v>
      </c>
      <c r="AG29" s="8">
        <v>1.6199999999999999E-7</v>
      </c>
    </row>
    <row r="30" spans="1:33">
      <c r="A30" s="19" t="s">
        <v>185</v>
      </c>
      <c r="B30" s="19" t="s">
        <v>33</v>
      </c>
      <c r="C30" s="32" t="s">
        <v>186</v>
      </c>
      <c r="D30" s="21" t="s">
        <v>187</v>
      </c>
      <c r="E30" s="19" t="s">
        <v>188</v>
      </c>
      <c r="F30" s="19" t="s">
        <v>189</v>
      </c>
      <c r="G30" s="18" t="s">
        <v>190</v>
      </c>
      <c r="H30" s="8">
        <v>2691</v>
      </c>
      <c r="I30" s="11">
        <v>2131.8000000000002</v>
      </c>
      <c r="J30" s="25"/>
      <c r="K30" s="26"/>
      <c r="L30" s="35"/>
      <c r="M30" s="27"/>
      <c r="N30" s="9" t="s">
        <v>317</v>
      </c>
      <c r="O30" s="9" t="s">
        <v>299</v>
      </c>
      <c r="P30" s="8" t="s">
        <v>366</v>
      </c>
      <c r="Q30" s="8" t="s">
        <v>367</v>
      </c>
      <c r="R30" s="8" t="s">
        <v>368</v>
      </c>
      <c r="S30" s="8" t="s">
        <v>369</v>
      </c>
      <c r="T30" s="8" t="s">
        <v>57</v>
      </c>
      <c r="U30" s="8" t="s">
        <v>460</v>
      </c>
      <c r="V30" s="8" t="s">
        <v>461</v>
      </c>
      <c r="W30" s="29"/>
      <c r="X30" s="30"/>
      <c r="Y30" s="29"/>
      <c r="Z30" s="31"/>
      <c r="AA30" s="30"/>
      <c r="AB30" s="8" t="s">
        <v>36</v>
      </c>
      <c r="AC30" s="15">
        <v>49064</v>
      </c>
      <c r="AD30" s="8">
        <v>1</v>
      </c>
      <c r="AE30" s="30"/>
      <c r="AF30" s="30"/>
      <c r="AG30" s="30"/>
    </row>
    <row r="31" spans="1:33">
      <c r="A31" s="19" t="s">
        <v>185</v>
      </c>
      <c r="B31" s="19" t="s">
        <v>35</v>
      </c>
      <c r="C31" s="33"/>
      <c r="D31" s="21" t="s">
        <v>187</v>
      </c>
      <c r="E31" s="19" t="s">
        <v>191</v>
      </c>
      <c r="F31" s="19" t="s">
        <v>189</v>
      </c>
      <c r="G31" s="18" t="s">
        <v>192</v>
      </c>
      <c r="H31" s="8">
        <v>8916</v>
      </c>
      <c r="I31" s="11">
        <v>2131.8000000000002</v>
      </c>
      <c r="J31" s="25"/>
      <c r="K31" s="26"/>
      <c r="L31" s="36"/>
      <c r="M31" s="27"/>
      <c r="N31" s="9" t="s">
        <v>318</v>
      </c>
      <c r="O31" s="9" t="s">
        <v>299</v>
      </c>
      <c r="P31" s="8" t="s">
        <v>366</v>
      </c>
      <c r="Q31" s="8" t="s">
        <v>367</v>
      </c>
      <c r="R31" s="8" t="s">
        <v>368</v>
      </c>
      <c r="S31" s="8" t="s">
        <v>369</v>
      </c>
      <c r="T31" s="8" t="s">
        <v>57</v>
      </c>
      <c r="U31" s="8" t="s">
        <v>462</v>
      </c>
      <c r="V31" s="8" t="s">
        <v>463</v>
      </c>
      <c r="W31" s="29"/>
      <c r="X31" s="30"/>
      <c r="Y31" s="29"/>
      <c r="Z31" s="31"/>
      <c r="AA31" s="30"/>
      <c r="AB31" s="8" t="s">
        <v>36</v>
      </c>
      <c r="AC31" s="15">
        <v>49064</v>
      </c>
      <c r="AD31" s="8">
        <v>1</v>
      </c>
      <c r="AE31" s="30"/>
      <c r="AF31" s="30"/>
      <c r="AG31" s="30"/>
    </row>
    <row r="32" spans="1:33">
      <c r="A32" s="19" t="s">
        <v>193</v>
      </c>
      <c r="B32" s="19" t="s">
        <v>33</v>
      </c>
      <c r="C32" s="18" t="s">
        <v>194</v>
      </c>
      <c r="D32" s="21" t="s">
        <v>195</v>
      </c>
      <c r="E32" s="19" t="s">
        <v>196</v>
      </c>
      <c r="F32" s="19" t="s">
        <v>197</v>
      </c>
      <c r="G32" s="18" t="s">
        <v>198</v>
      </c>
      <c r="H32" s="8">
        <v>24804</v>
      </c>
      <c r="I32" s="11">
        <v>311.36</v>
      </c>
      <c r="J32" s="10">
        <v>311.36</v>
      </c>
      <c r="K32" s="12">
        <v>7722973.4400000004</v>
      </c>
      <c r="L32" s="17">
        <f>K32</f>
        <v>7722973.4400000004</v>
      </c>
      <c r="M32" s="9">
        <v>25</v>
      </c>
      <c r="N32" s="9" t="s">
        <v>62</v>
      </c>
      <c r="O32" s="9" t="s">
        <v>316</v>
      </c>
      <c r="P32" s="8" t="s">
        <v>451</v>
      </c>
      <c r="Q32" s="8" t="s">
        <v>452</v>
      </c>
      <c r="R32" s="8" t="s">
        <v>453</v>
      </c>
      <c r="S32" s="8" t="s">
        <v>454</v>
      </c>
      <c r="T32" s="8" t="s">
        <v>57</v>
      </c>
      <c r="U32" s="8" t="s">
        <v>464</v>
      </c>
      <c r="V32" s="8" t="s">
        <v>465</v>
      </c>
      <c r="W32" s="13">
        <v>415.15</v>
      </c>
      <c r="X32" s="8" t="s">
        <v>73</v>
      </c>
      <c r="Y32" s="13">
        <v>685.16</v>
      </c>
      <c r="Z32" s="14">
        <v>0.1</v>
      </c>
      <c r="AA32" s="8" t="s">
        <v>75</v>
      </c>
      <c r="AB32" s="8" t="s">
        <v>36</v>
      </c>
      <c r="AC32" s="15">
        <v>49493</v>
      </c>
      <c r="AD32" s="8">
        <v>1</v>
      </c>
      <c r="AE32" s="8" t="s">
        <v>558</v>
      </c>
      <c r="AF32" s="8">
        <v>0</v>
      </c>
      <c r="AG32" s="8">
        <v>0</v>
      </c>
    </row>
    <row r="33" spans="1:33">
      <c r="A33" s="19" t="s">
        <v>199</v>
      </c>
      <c r="B33" s="19" t="s">
        <v>33</v>
      </c>
      <c r="C33" s="32" t="s">
        <v>200</v>
      </c>
      <c r="D33" s="21" t="s">
        <v>201</v>
      </c>
      <c r="E33" s="19" t="s">
        <v>202</v>
      </c>
      <c r="F33" s="19" t="s">
        <v>203</v>
      </c>
      <c r="G33" s="18" t="s">
        <v>204</v>
      </c>
      <c r="H33" s="8">
        <v>2379</v>
      </c>
      <c r="I33" s="11">
        <v>1.8176000000000001</v>
      </c>
      <c r="J33" s="10">
        <v>1.8176000000000001</v>
      </c>
      <c r="K33" s="12">
        <v>4324.0703999999996</v>
      </c>
      <c r="L33" s="37">
        <f>SUM(K33:K36)</f>
        <v>1118901.6384000001</v>
      </c>
      <c r="M33" s="9">
        <v>0</v>
      </c>
      <c r="N33" s="9" t="s">
        <v>319</v>
      </c>
      <c r="O33" s="9" t="s">
        <v>315</v>
      </c>
      <c r="P33" s="8" t="s">
        <v>443</v>
      </c>
      <c r="Q33" s="8" t="s">
        <v>444</v>
      </c>
      <c r="R33" s="8" t="s">
        <v>445</v>
      </c>
      <c r="S33" s="8" t="s">
        <v>446</v>
      </c>
      <c r="T33" s="8" t="s">
        <v>63</v>
      </c>
      <c r="U33" s="8" t="s">
        <v>466</v>
      </c>
      <c r="V33" s="8" t="s">
        <v>467</v>
      </c>
      <c r="W33" s="13">
        <v>1.8176000000000001</v>
      </c>
      <c r="X33" s="8" t="s">
        <v>73</v>
      </c>
      <c r="Y33" s="13">
        <v>33.24</v>
      </c>
      <c r="Z33" s="14">
        <v>0.1</v>
      </c>
      <c r="AA33" s="8" t="s">
        <v>550</v>
      </c>
      <c r="AB33" s="8" t="s">
        <v>36</v>
      </c>
      <c r="AC33" s="15">
        <v>54789</v>
      </c>
      <c r="AD33" s="8">
        <v>10</v>
      </c>
      <c r="AE33" s="8"/>
      <c r="AF33" s="8">
        <v>0</v>
      </c>
      <c r="AG33" s="8">
        <v>-1.43E-7</v>
      </c>
    </row>
    <row r="34" spans="1:33">
      <c r="A34" s="19" t="s">
        <v>199</v>
      </c>
      <c r="B34" s="19" t="s">
        <v>35</v>
      </c>
      <c r="C34" s="34"/>
      <c r="D34" s="21" t="s">
        <v>201</v>
      </c>
      <c r="E34" s="19" t="s">
        <v>205</v>
      </c>
      <c r="F34" s="19" t="s">
        <v>203</v>
      </c>
      <c r="G34" s="18" t="s">
        <v>206</v>
      </c>
      <c r="H34" s="8">
        <v>2613</v>
      </c>
      <c r="I34" s="11">
        <v>38.049999999999997</v>
      </c>
      <c r="J34" s="10">
        <v>38.049999999999997</v>
      </c>
      <c r="K34" s="12">
        <v>99424.65</v>
      </c>
      <c r="L34" s="38"/>
      <c r="M34" s="9">
        <v>0</v>
      </c>
      <c r="N34" s="9" t="s">
        <v>319</v>
      </c>
      <c r="O34" s="9" t="s">
        <v>315</v>
      </c>
      <c r="P34" s="8" t="s">
        <v>443</v>
      </c>
      <c r="Q34" s="8" t="s">
        <v>444</v>
      </c>
      <c r="R34" s="8" t="s">
        <v>445</v>
      </c>
      <c r="S34" s="8" t="s">
        <v>446</v>
      </c>
      <c r="T34" s="8" t="s">
        <v>63</v>
      </c>
      <c r="U34" s="8" t="s">
        <v>468</v>
      </c>
      <c r="V34" s="8" t="s">
        <v>469</v>
      </c>
      <c r="W34" s="13">
        <v>385</v>
      </c>
      <c r="X34" s="8" t="s">
        <v>73</v>
      </c>
      <c r="Y34" s="13">
        <v>695.84</v>
      </c>
      <c r="Z34" s="14">
        <v>0.1</v>
      </c>
      <c r="AA34" s="8" t="s">
        <v>550</v>
      </c>
      <c r="AB34" s="8" t="s">
        <v>36</v>
      </c>
      <c r="AC34" s="15">
        <v>54789</v>
      </c>
      <c r="AD34" s="8">
        <v>10</v>
      </c>
      <c r="AE34" s="8"/>
      <c r="AF34" s="8">
        <v>0</v>
      </c>
      <c r="AG34" s="8">
        <v>-1.43E-7</v>
      </c>
    </row>
    <row r="35" spans="1:33">
      <c r="A35" s="19" t="s">
        <v>199</v>
      </c>
      <c r="B35" s="19" t="s">
        <v>51</v>
      </c>
      <c r="C35" s="34"/>
      <c r="D35" s="21" t="s">
        <v>201</v>
      </c>
      <c r="E35" s="19" t="s">
        <v>207</v>
      </c>
      <c r="F35" s="19" t="s">
        <v>203</v>
      </c>
      <c r="G35" s="18" t="s">
        <v>208</v>
      </c>
      <c r="H35" s="8">
        <v>6591</v>
      </c>
      <c r="I35" s="11">
        <v>152.19800000000001</v>
      </c>
      <c r="J35" s="10">
        <v>152.19800000000001</v>
      </c>
      <c r="K35" s="12">
        <v>1003137.018</v>
      </c>
      <c r="L35" s="38"/>
      <c r="M35" s="9">
        <v>0</v>
      </c>
      <c r="N35" s="9" t="s">
        <v>319</v>
      </c>
      <c r="O35" s="9" t="s">
        <v>315</v>
      </c>
      <c r="P35" s="8" t="s">
        <v>443</v>
      </c>
      <c r="Q35" s="8" t="s">
        <v>444</v>
      </c>
      <c r="R35" s="8" t="s">
        <v>445</v>
      </c>
      <c r="S35" s="8" t="s">
        <v>446</v>
      </c>
      <c r="T35" s="8" t="s">
        <v>63</v>
      </c>
      <c r="U35" s="8" t="s">
        <v>470</v>
      </c>
      <c r="V35" s="8" t="s">
        <v>471</v>
      </c>
      <c r="W35" s="13">
        <v>152.19800000000001</v>
      </c>
      <c r="X35" s="8" t="s">
        <v>73</v>
      </c>
      <c r="Y35" s="13">
        <v>278.33999999999997</v>
      </c>
      <c r="Z35" s="14">
        <v>0.1</v>
      </c>
      <c r="AA35" s="8" t="s">
        <v>550</v>
      </c>
      <c r="AB35" s="8" t="s">
        <v>36</v>
      </c>
      <c r="AC35" s="15">
        <v>54789</v>
      </c>
      <c r="AD35" s="8">
        <v>1</v>
      </c>
      <c r="AE35" s="8"/>
      <c r="AF35" s="8">
        <v>0</v>
      </c>
      <c r="AG35" s="8">
        <v>-1.43E-7</v>
      </c>
    </row>
    <row r="36" spans="1:33">
      <c r="A36" s="19" t="s">
        <v>199</v>
      </c>
      <c r="B36" s="19" t="s">
        <v>52</v>
      </c>
      <c r="C36" s="33"/>
      <c r="D36" s="21" t="s">
        <v>201</v>
      </c>
      <c r="E36" s="19" t="s">
        <v>209</v>
      </c>
      <c r="F36" s="19" t="s">
        <v>203</v>
      </c>
      <c r="G36" s="18" t="s">
        <v>210</v>
      </c>
      <c r="H36" s="8">
        <v>300</v>
      </c>
      <c r="I36" s="11">
        <v>40.052999999999997</v>
      </c>
      <c r="J36" s="10">
        <v>40.052999999999997</v>
      </c>
      <c r="K36" s="12">
        <v>12015.9</v>
      </c>
      <c r="L36" s="39"/>
      <c r="M36" s="9">
        <v>0</v>
      </c>
      <c r="N36" s="9" t="s">
        <v>319</v>
      </c>
      <c r="O36" s="9" t="s">
        <v>315</v>
      </c>
      <c r="P36" s="8" t="s">
        <v>443</v>
      </c>
      <c r="Q36" s="8" t="s">
        <v>444</v>
      </c>
      <c r="R36" s="8" t="s">
        <v>445</v>
      </c>
      <c r="S36" s="8" t="s">
        <v>446</v>
      </c>
      <c r="T36" s="8" t="s">
        <v>63</v>
      </c>
      <c r="U36" s="8" t="s">
        <v>472</v>
      </c>
      <c r="V36" s="8" t="s">
        <v>473</v>
      </c>
      <c r="W36" s="13">
        <v>4053</v>
      </c>
      <c r="X36" s="8" t="s">
        <v>73</v>
      </c>
      <c r="Y36" s="13">
        <v>73.25</v>
      </c>
      <c r="Z36" s="14">
        <v>0.1</v>
      </c>
      <c r="AA36" s="8" t="s">
        <v>550</v>
      </c>
      <c r="AB36" s="8" t="s">
        <v>36</v>
      </c>
      <c r="AC36" s="15">
        <v>54789</v>
      </c>
      <c r="AD36" s="8">
        <v>1</v>
      </c>
      <c r="AE36" s="8"/>
      <c r="AF36" s="8">
        <v>0</v>
      </c>
      <c r="AG36" s="8">
        <v>-1.43E-7</v>
      </c>
    </row>
    <row r="37" spans="1:33">
      <c r="A37" s="19" t="s">
        <v>77</v>
      </c>
      <c r="B37" s="19" t="s">
        <v>33</v>
      </c>
      <c r="C37" s="18" t="s">
        <v>211</v>
      </c>
      <c r="D37" s="21" t="s">
        <v>212</v>
      </c>
      <c r="E37" s="19" t="s">
        <v>213</v>
      </c>
      <c r="F37" s="19" t="s">
        <v>214</v>
      </c>
      <c r="G37" s="18" t="s">
        <v>124</v>
      </c>
      <c r="H37" s="8">
        <v>1041</v>
      </c>
      <c r="I37" s="11">
        <v>200.81</v>
      </c>
      <c r="J37" s="10">
        <v>200.66095999999999</v>
      </c>
      <c r="K37" s="12">
        <v>208888.05936000001</v>
      </c>
      <c r="L37" s="17">
        <f>K37</f>
        <v>208888.05936000001</v>
      </c>
      <c r="M37" s="9">
        <v>851</v>
      </c>
      <c r="N37" s="9" t="s">
        <v>62</v>
      </c>
      <c r="O37" s="9" t="s">
        <v>320</v>
      </c>
      <c r="P37" s="8" t="s">
        <v>474</v>
      </c>
      <c r="Q37" s="8" t="s">
        <v>475</v>
      </c>
      <c r="R37" s="8" t="s">
        <v>476</v>
      </c>
      <c r="S37" s="8" t="s">
        <v>477</v>
      </c>
      <c r="T37" s="8" t="s">
        <v>57</v>
      </c>
      <c r="U37" s="8" t="s">
        <v>478</v>
      </c>
      <c r="V37" s="8" t="s">
        <v>479</v>
      </c>
      <c r="W37" s="13">
        <v>1338.75</v>
      </c>
      <c r="X37" s="8" t="s">
        <v>73</v>
      </c>
      <c r="Y37" s="13">
        <v>2209.48</v>
      </c>
      <c r="Z37" s="14">
        <v>0.1</v>
      </c>
      <c r="AA37" s="8" t="s">
        <v>75</v>
      </c>
      <c r="AB37" s="8" t="s">
        <v>36</v>
      </c>
      <c r="AC37" s="15">
        <v>50065</v>
      </c>
      <c r="AD37" s="8">
        <v>1</v>
      </c>
      <c r="AE37" s="8" t="s">
        <v>559</v>
      </c>
      <c r="AF37" s="8">
        <v>74</v>
      </c>
      <c r="AG37" s="8">
        <v>-7.4219410999999999E-2</v>
      </c>
    </row>
    <row r="38" spans="1:33">
      <c r="A38" s="19" t="s">
        <v>215</v>
      </c>
      <c r="B38" s="19" t="s">
        <v>33</v>
      </c>
      <c r="C38" s="18" t="s">
        <v>216</v>
      </c>
      <c r="D38" s="21" t="s">
        <v>217</v>
      </c>
      <c r="E38" s="19" t="s">
        <v>218</v>
      </c>
      <c r="F38" s="19" t="s">
        <v>219</v>
      </c>
      <c r="G38" s="18" t="s">
        <v>220</v>
      </c>
      <c r="H38" s="8">
        <v>1340976</v>
      </c>
      <c r="I38" s="11">
        <v>2.2562500000000001</v>
      </c>
      <c r="J38" s="25"/>
      <c r="K38" s="26"/>
      <c r="L38" s="28"/>
      <c r="M38" s="27"/>
      <c r="N38" s="9" t="s">
        <v>61</v>
      </c>
      <c r="O38" s="9" t="s">
        <v>321</v>
      </c>
      <c r="P38" s="8" t="s">
        <v>480</v>
      </c>
      <c r="Q38" s="8" t="s">
        <v>481</v>
      </c>
      <c r="R38" s="8" t="s">
        <v>482</v>
      </c>
      <c r="S38" s="8" t="s">
        <v>483</v>
      </c>
      <c r="T38" s="8" t="s">
        <v>59</v>
      </c>
      <c r="U38" s="8" t="s">
        <v>484</v>
      </c>
      <c r="V38" s="8" t="s">
        <v>485</v>
      </c>
      <c r="W38" s="29"/>
      <c r="X38" s="30"/>
      <c r="Y38" s="29"/>
      <c r="Z38" s="31"/>
      <c r="AA38" s="30"/>
      <c r="AB38" s="8" t="s">
        <v>36</v>
      </c>
      <c r="AC38" s="15">
        <v>50312</v>
      </c>
      <c r="AD38" s="8">
        <v>28</v>
      </c>
      <c r="AE38" s="30"/>
      <c r="AF38" s="30"/>
      <c r="AG38" s="30"/>
    </row>
    <row r="39" spans="1:33">
      <c r="A39" s="19" t="s">
        <v>221</v>
      </c>
      <c r="B39" s="19" t="s">
        <v>33</v>
      </c>
      <c r="C39" s="32" t="s">
        <v>222</v>
      </c>
      <c r="D39" s="21" t="s">
        <v>223</v>
      </c>
      <c r="E39" s="19" t="s">
        <v>224</v>
      </c>
      <c r="F39" s="19" t="s">
        <v>225</v>
      </c>
      <c r="G39" s="18" t="s">
        <v>226</v>
      </c>
      <c r="H39" s="8">
        <v>327978</v>
      </c>
      <c r="I39" s="11">
        <v>2.02</v>
      </c>
      <c r="J39" s="25"/>
      <c r="K39" s="26"/>
      <c r="L39" s="35"/>
      <c r="M39" s="27"/>
      <c r="N39" s="9" t="s">
        <v>58</v>
      </c>
      <c r="O39" s="9" t="s">
        <v>322</v>
      </c>
      <c r="P39" s="8" t="s">
        <v>486</v>
      </c>
      <c r="Q39" s="8" t="s">
        <v>487</v>
      </c>
      <c r="R39" s="8" t="s">
        <v>488</v>
      </c>
      <c r="S39" s="8" t="s">
        <v>489</v>
      </c>
      <c r="T39" s="8" t="s">
        <v>39</v>
      </c>
      <c r="U39" s="8" t="s">
        <v>490</v>
      </c>
      <c r="V39" s="8" t="s">
        <v>491</v>
      </c>
      <c r="W39" s="29"/>
      <c r="X39" s="30"/>
      <c r="Y39" s="29"/>
      <c r="Z39" s="31"/>
      <c r="AA39" s="30"/>
      <c r="AB39" s="8" t="s">
        <v>36</v>
      </c>
      <c r="AC39" s="15">
        <v>49819</v>
      </c>
      <c r="AD39" s="8">
        <v>14</v>
      </c>
      <c r="AE39" s="30"/>
      <c r="AF39" s="30"/>
      <c r="AG39" s="30"/>
    </row>
    <row r="40" spans="1:33">
      <c r="A40" s="19" t="s">
        <v>221</v>
      </c>
      <c r="B40" s="19" t="s">
        <v>35</v>
      </c>
      <c r="C40" s="34"/>
      <c r="D40" s="21" t="s">
        <v>223</v>
      </c>
      <c r="E40" s="19" t="s">
        <v>227</v>
      </c>
      <c r="F40" s="19" t="s">
        <v>225</v>
      </c>
      <c r="G40" s="18" t="s">
        <v>41</v>
      </c>
      <c r="H40" s="8">
        <v>327978</v>
      </c>
      <c r="I40" s="11">
        <v>2.02</v>
      </c>
      <c r="J40" s="25"/>
      <c r="K40" s="26"/>
      <c r="L40" s="36"/>
      <c r="M40" s="27"/>
      <c r="N40" s="9" t="s">
        <v>58</v>
      </c>
      <c r="O40" s="9" t="s">
        <v>322</v>
      </c>
      <c r="P40" s="8" t="s">
        <v>486</v>
      </c>
      <c r="Q40" s="8" t="s">
        <v>487</v>
      </c>
      <c r="R40" s="8" t="s">
        <v>488</v>
      </c>
      <c r="S40" s="8" t="s">
        <v>489</v>
      </c>
      <c r="T40" s="8" t="s">
        <v>39</v>
      </c>
      <c r="U40" s="8" t="s">
        <v>492</v>
      </c>
      <c r="V40" s="8" t="s">
        <v>493</v>
      </c>
      <c r="W40" s="29"/>
      <c r="X40" s="30"/>
      <c r="Y40" s="29"/>
      <c r="Z40" s="31"/>
      <c r="AA40" s="30"/>
      <c r="AB40" s="8" t="s">
        <v>36</v>
      </c>
      <c r="AC40" s="15">
        <v>49819</v>
      </c>
      <c r="AD40" s="8">
        <v>14</v>
      </c>
      <c r="AE40" s="30"/>
      <c r="AF40" s="30"/>
      <c r="AG40" s="30"/>
    </row>
    <row r="41" spans="1:33">
      <c r="A41" s="19" t="s">
        <v>221</v>
      </c>
      <c r="B41" s="19" t="s">
        <v>51</v>
      </c>
      <c r="C41" s="33"/>
      <c r="D41" s="21" t="s">
        <v>223</v>
      </c>
      <c r="E41" s="19" t="s">
        <v>228</v>
      </c>
      <c r="F41" s="19" t="s">
        <v>225</v>
      </c>
      <c r="G41" s="18" t="s">
        <v>46</v>
      </c>
      <c r="H41" s="8">
        <v>282718</v>
      </c>
      <c r="I41" s="11">
        <v>2.02</v>
      </c>
      <c r="J41" s="25"/>
      <c r="K41" s="26"/>
      <c r="L41" s="36"/>
      <c r="M41" s="27"/>
      <c r="N41" s="9" t="s">
        <v>58</v>
      </c>
      <c r="O41" s="9" t="s">
        <v>322</v>
      </c>
      <c r="P41" s="8" t="s">
        <v>486</v>
      </c>
      <c r="Q41" s="8" t="s">
        <v>487</v>
      </c>
      <c r="R41" s="8" t="s">
        <v>488</v>
      </c>
      <c r="S41" s="8" t="s">
        <v>489</v>
      </c>
      <c r="T41" s="8" t="s">
        <v>39</v>
      </c>
      <c r="U41" s="8" t="s">
        <v>494</v>
      </c>
      <c r="V41" s="8" t="s">
        <v>495</v>
      </c>
      <c r="W41" s="29"/>
      <c r="X41" s="30"/>
      <c r="Y41" s="29"/>
      <c r="Z41" s="31"/>
      <c r="AA41" s="30"/>
      <c r="AB41" s="8" t="s">
        <v>36</v>
      </c>
      <c r="AC41" s="15">
        <v>49819</v>
      </c>
      <c r="AD41" s="8">
        <v>28</v>
      </c>
      <c r="AE41" s="30"/>
      <c r="AF41" s="30"/>
      <c r="AG41" s="30"/>
    </row>
    <row r="42" spans="1:33">
      <c r="A42" s="19" t="s">
        <v>229</v>
      </c>
      <c r="B42" s="19" t="s">
        <v>33</v>
      </c>
      <c r="C42" s="18" t="s">
        <v>230</v>
      </c>
      <c r="D42" s="21" t="s">
        <v>231</v>
      </c>
      <c r="E42" s="19" t="s">
        <v>232</v>
      </c>
      <c r="F42" s="19" t="s">
        <v>233</v>
      </c>
      <c r="G42" s="18" t="s">
        <v>234</v>
      </c>
      <c r="H42" s="8">
        <v>2691</v>
      </c>
      <c r="I42" s="11">
        <v>45.17</v>
      </c>
      <c r="J42" s="10">
        <v>45.17</v>
      </c>
      <c r="K42" s="12">
        <v>121552.47</v>
      </c>
      <c r="L42" s="17">
        <f>K42</f>
        <v>121552.47</v>
      </c>
      <c r="M42" s="9">
        <v>38.94</v>
      </c>
      <c r="N42" s="9" t="s">
        <v>313</v>
      </c>
      <c r="O42" s="9" t="s">
        <v>308</v>
      </c>
      <c r="P42" s="8" t="s">
        <v>406</v>
      </c>
      <c r="Q42" s="8" t="s">
        <v>407</v>
      </c>
      <c r="R42" s="8" t="s">
        <v>408</v>
      </c>
      <c r="S42" s="8" t="s">
        <v>409</v>
      </c>
      <c r="T42" s="8" t="s">
        <v>57</v>
      </c>
      <c r="U42" s="8" t="s">
        <v>496</v>
      </c>
      <c r="V42" s="8" t="s">
        <v>497</v>
      </c>
      <c r="W42" s="13">
        <v>45.174999999999997</v>
      </c>
      <c r="X42" s="8" t="s">
        <v>73</v>
      </c>
      <c r="Y42" s="13">
        <v>813.68</v>
      </c>
      <c r="Z42" s="14">
        <v>0.1</v>
      </c>
      <c r="AA42" s="8" t="s">
        <v>34</v>
      </c>
      <c r="AB42" s="8" t="s">
        <v>36</v>
      </c>
      <c r="AC42" s="15">
        <v>45078</v>
      </c>
      <c r="AD42" s="8">
        <v>10</v>
      </c>
      <c r="AE42" s="8" t="s">
        <v>560</v>
      </c>
      <c r="AF42" s="8">
        <v>33.35</v>
      </c>
      <c r="AG42" s="8">
        <v>0</v>
      </c>
    </row>
    <row r="43" spans="1:33">
      <c r="A43" s="19" t="s">
        <v>235</v>
      </c>
      <c r="B43" s="19" t="s">
        <v>33</v>
      </c>
      <c r="C43" s="18" t="s">
        <v>236</v>
      </c>
      <c r="D43" s="21" t="s">
        <v>237</v>
      </c>
      <c r="E43" s="19" t="s">
        <v>238</v>
      </c>
      <c r="F43" s="19" t="s">
        <v>239</v>
      </c>
      <c r="G43" s="18" t="s">
        <v>240</v>
      </c>
      <c r="H43" s="8">
        <v>91509</v>
      </c>
      <c r="I43" s="11">
        <v>8.9700000000000006</v>
      </c>
      <c r="J43" s="10">
        <v>8.9664300000000008</v>
      </c>
      <c r="K43" s="12">
        <v>820509.04287</v>
      </c>
      <c r="L43" s="17">
        <f t="shared" ref="L43:L47" si="2">K43</f>
        <v>820509.04287</v>
      </c>
      <c r="M43" s="9">
        <v>53.58</v>
      </c>
      <c r="N43" s="9" t="s">
        <v>58</v>
      </c>
      <c r="O43" s="9" t="s">
        <v>308</v>
      </c>
      <c r="P43" s="8" t="s">
        <v>406</v>
      </c>
      <c r="Q43" s="8" t="s">
        <v>407</v>
      </c>
      <c r="R43" s="8" t="s">
        <v>408</v>
      </c>
      <c r="S43" s="8" t="s">
        <v>409</v>
      </c>
      <c r="T43" s="8" t="s">
        <v>370</v>
      </c>
      <c r="U43" s="8" t="s">
        <v>498</v>
      </c>
      <c r="V43" s="8" t="s">
        <v>499</v>
      </c>
      <c r="W43" s="13">
        <v>8.9664300000000008</v>
      </c>
      <c r="X43" s="8" t="s">
        <v>73</v>
      </c>
      <c r="Y43" s="13">
        <v>3866</v>
      </c>
      <c r="Z43" s="14">
        <v>0.1</v>
      </c>
      <c r="AA43" s="8" t="s">
        <v>545</v>
      </c>
      <c r="AB43" s="8" t="s">
        <v>36</v>
      </c>
      <c r="AC43" s="15">
        <v>46082</v>
      </c>
      <c r="AD43" s="8">
        <v>182</v>
      </c>
      <c r="AE43" s="8" t="s">
        <v>560</v>
      </c>
      <c r="AF43" s="8">
        <v>50</v>
      </c>
      <c r="AG43" s="8">
        <v>-3.9799331E-2</v>
      </c>
    </row>
    <row r="44" spans="1:33">
      <c r="A44" s="19" t="s">
        <v>241</v>
      </c>
      <c r="B44" s="19" t="s">
        <v>33</v>
      </c>
      <c r="C44" s="18" t="s">
        <v>242</v>
      </c>
      <c r="D44" s="21" t="s">
        <v>243</v>
      </c>
      <c r="E44" s="19" t="s">
        <v>244</v>
      </c>
      <c r="F44" s="19" t="s">
        <v>245</v>
      </c>
      <c r="G44" s="18" t="s">
        <v>56</v>
      </c>
      <c r="H44" s="8">
        <v>3494</v>
      </c>
      <c r="I44" s="11">
        <v>133.92875000000001</v>
      </c>
      <c r="J44" s="25"/>
      <c r="K44" s="26"/>
      <c r="L44" s="28"/>
      <c r="M44" s="27"/>
      <c r="N44" s="9" t="s">
        <v>58</v>
      </c>
      <c r="O44" s="9" t="s">
        <v>311</v>
      </c>
      <c r="P44" s="8" t="s">
        <v>422</v>
      </c>
      <c r="Q44" s="8" t="s">
        <v>423</v>
      </c>
      <c r="R44" s="8" t="s">
        <v>424</v>
      </c>
      <c r="S44" s="8" t="s">
        <v>425</v>
      </c>
      <c r="T44" s="8" t="s">
        <v>370</v>
      </c>
      <c r="U44" s="8" t="s">
        <v>500</v>
      </c>
      <c r="V44" s="8" t="s">
        <v>501</v>
      </c>
      <c r="W44" s="29"/>
      <c r="X44" s="30"/>
      <c r="Y44" s="29"/>
      <c r="Z44" s="31"/>
      <c r="AA44" s="30"/>
      <c r="AB44" s="8" t="s">
        <v>36</v>
      </c>
      <c r="AC44" s="15">
        <v>2958465</v>
      </c>
      <c r="AD44" s="8">
        <v>56</v>
      </c>
      <c r="AE44" s="30"/>
      <c r="AF44" s="30"/>
      <c r="AG44" s="30"/>
    </row>
    <row r="45" spans="1:33">
      <c r="A45" s="19" t="s">
        <v>246</v>
      </c>
      <c r="B45" s="19" t="s">
        <v>33</v>
      </c>
      <c r="C45" s="18" t="s">
        <v>247</v>
      </c>
      <c r="D45" s="21" t="s">
        <v>248</v>
      </c>
      <c r="E45" s="19" t="s">
        <v>249</v>
      </c>
      <c r="F45" s="19" t="s">
        <v>250</v>
      </c>
      <c r="G45" s="18" t="s">
        <v>124</v>
      </c>
      <c r="H45" s="8">
        <v>51480</v>
      </c>
      <c r="I45" s="11">
        <v>1282.9100000000001</v>
      </c>
      <c r="J45" s="25"/>
      <c r="K45" s="26"/>
      <c r="L45" s="28"/>
      <c r="M45" s="27"/>
      <c r="N45" s="9" t="s">
        <v>323</v>
      </c>
      <c r="O45" s="9" t="s">
        <v>324</v>
      </c>
      <c r="P45" s="8" t="s">
        <v>502</v>
      </c>
      <c r="Q45" s="8" t="s">
        <v>378</v>
      </c>
      <c r="R45" s="8" t="s">
        <v>503</v>
      </c>
      <c r="S45" s="8" t="s">
        <v>504</v>
      </c>
      <c r="T45" s="8" t="s">
        <v>63</v>
      </c>
      <c r="U45" s="8" t="s">
        <v>505</v>
      </c>
      <c r="V45" s="8" t="s">
        <v>506</v>
      </c>
      <c r="W45" s="29"/>
      <c r="X45" s="30"/>
      <c r="Y45" s="29"/>
      <c r="Z45" s="31"/>
      <c r="AA45" s="30"/>
      <c r="AB45" s="8" t="s">
        <v>36</v>
      </c>
      <c r="AC45" s="15">
        <v>49337</v>
      </c>
      <c r="AD45" s="8">
        <v>1</v>
      </c>
      <c r="AE45" s="30"/>
      <c r="AF45" s="30"/>
      <c r="AG45" s="30"/>
    </row>
    <row r="46" spans="1:33">
      <c r="A46" s="19" t="s">
        <v>251</v>
      </c>
      <c r="B46" s="19" t="s">
        <v>33</v>
      </c>
      <c r="C46" s="18" t="s">
        <v>252</v>
      </c>
      <c r="D46" s="21" t="s">
        <v>253</v>
      </c>
      <c r="E46" s="19" t="s">
        <v>254</v>
      </c>
      <c r="F46" s="19" t="s">
        <v>255</v>
      </c>
      <c r="G46" s="18" t="s">
        <v>256</v>
      </c>
      <c r="H46" s="8">
        <v>209898</v>
      </c>
      <c r="I46" s="11">
        <v>3.38706</v>
      </c>
      <c r="J46" s="10">
        <v>3.3870399999999998</v>
      </c>
      <c r="K46" s="12">
        <v>710932.92191999999</v>
      </c>
      <c r="L46" s="17">
        <f t="shared" si="2"/>
        <v>710932.92191999999</v>
      </c>
      <c r="M46" s="9">
        <v>60.81</v>
      </c>
      <c r="N46" s="9" t="s">
        <v>325</v>
      </c>
      <c r="O46" s="9" t="s">
        <v>326</v>
      </c>
      <c r="P46" s="8" t="s">
        <v>507</v>
      </c>
      <c r="Q46" s="8" t="s">
        <v>508</v>
      </c>
      <c r="R46" s="8" t="s">
        <v>509</v>
      </c>
      <c r="S46" s="8" t="s">
        <v>510</v>
      </c>
      <c r="T46" s="8" t="s">
        <v>511</v>
      </c>
      <c r="U46" s="8" t="s">
        <v>512</v>
      </c>
      <c r="V46" s="8" t="s">
        <v>513</v>
      </c>
      <c r="W46" s="13">
        <v>3.3870399999999998</v>
      </c>
      <c r="X46" s="8" t="s">
        <v>33</v>
      </c>
      <c r="Y46" s="13">
        <v>1711.23</v>
      </c>
      <c r="Z46" s="14">
        <v>0.1</v>
      </c>
      <c r="AA46" s="8" t="s">
        <v>76</v>
      </c>
      <c r="AB46" s="8" t="s">
        <v>36</v>
      </c>
      <c r="AC46" s="15">
        <v>43381</v>
      </c>
      <c r="AD46" s="8">
        <v>180</v>
      </c>
      <c r="AE46" s="8" t="s">
        <v>561</v>
      </c>
      <c r="AF46" s="8">
        <v>5.9000000000000003E-4</v>
      </c>
      <c r="AG46" s="8">
        <v>-5.9049899999999997E-4</v>
      </c>
    </row>
    <row r="47" spans="1:33">
      <c r="A47" s="19" t="s">
        <v>257</v>
      </c>
      <c r="B47" s="19" t="s">
        <v>33</v>
      </c>
      <c r="C47" s="18" t="s">
        <v>258</v>
      </c>
      <c r="D47" s="21" t="s">
        <v>259</v>
      </c>
      <c r="E47" s="19" t="s">
        <v>260</v>
      </c>
      <c r="F47" s="19" t="s">
        <v>261</v>
      </c>
      <c r="G47" s="18" t="s">
        <v>262</v>
      </c>
      <c r="H47" s="8">
        <v>84240</v>
      </c>
      <c r="I47" s="11">
        <v>33.5</v>
      </c>
      <c r="J47" s="10">
        <v>33.5</v>
      </c>
      <c r="K47" s="12">
        <v>2822040</v>
      </c>
      <c r="L47" s="17">
        <f t="shared" si="2"/>
        <v>2822040</v>
      </c>
      <c r="M47" s="9">
        <v>55.344000000000001</v>
      </c>
      <c r="N47" s="9" t="s">
        <v>327</v>
      </c>
      <c r="O47" s="9" t="s">
        <v>328</v>
      </c>
      <c r="P47" s="8" t="s">
        <v>514</v>
      </c>
      <c r="Q47" s="8" t="s">
        <v>515</v>
      </c>
      <c r="R47" s="8" t="s">
        <v>516</v>
      </c>
      <c r="S47" s="8" t="s">
        <v>517</v>
      </c>
      <c r="T47" s="8" t="s">
        <v>370</v>
      </c>
      <c r="U47" s="8" t="s">
        <v>518</v>
      </c>
      <c r="V47" s="8" t="s">
        <v>519</v>
      </c>
      <c r="W47" s="13">
        <v>33.5</v>
      </c>
      <c r="X47" s="8" t="s">
        <v>73</v>
      </c>
      <c r="Y47" s="13">
        <v>4951.24</v>
      </c>
      <c r="Z47" s="14">
        <v>0.1</v>
      </c>
      <c r="AA47" s="8" t="s">
        <v>34</v>
      </c>
      <c r="AB47" s="8" t="s">
        <v>36</v>
      </c>
      <c r="AC47" s="15">
        <v>45719</v>
      </c>
      <c r="AD47" s="8">
        <v>60</v>
      </c>
      <c r="AE47" s="8" t="s">
        <v>562</v>
      </c>
      <c r="AF47" s="8">
        <v>0</v>
      </c>
      <c r="AG47" s="8">
        <v>0</v>
      </c>
    </row>
    <row r="48" spans="1:33">
      <c r="A48" s="19" t="s">
        <v>263</v>
      </c>
      <c r="B48" s="19" t="s">
        <v>33</v>
      </c>
      <c r="C48" s="18" t="s">
        <v>264</v>
      </c>
      <c r="D48" s="21" t="s">
        <v>265</v>
      </c>
      <c r="E48" s="19" t="s">
        <v>266</v>
      </c>
      <c r="F48" s="19" t="s">
        <v>267</v>
      </c>
      <c r="G48" s="18" t="s">
        <v>268</v>
      </c>
      <c r="H48" s="8">
        <v>5710</v>
      </c>
      <c r="I48" s="11">
        <v>386.74</v>
      </c>
      <c r="J48" s="25"/>
      <c r="K48" s="26"/>
      <c r="L48" s="28"/>
      <c r="M48" s="27"/>
      <c r="N48" s="9" t="s">
        <v>329</v>
      </c>
      <c r="O48" s="9" t="s">
        <v>330</v>
      </c>
      <c r="P48" s="8" t="s">
        <v>520</v>
      </c>
      <c r="Q48" s="8" t="s">
        <v>521</v>
      </c>
      <c r="R48" s="8" t="s">
        <v>522</v>
      </c>
      <c r="S48" s="8" t="s">
        <v>523</v>
      </c>
      <c r="T48" s="8" t="s">
        <v>63</v>
      </c>
      <c r="U48" s="8" t="s">
        <v>524</v>
      </c>
      <c r="V48" s="8" t="s">
        <v>525</v>
      </c>
      <c r="W48" s="29"/>
      <c r="X48" s="30"/>
      <c r="Y48" s="29"/>
      <c r="Z48" s="31"/>
      <c r="AA48" s="30"/>
      <c r="AB48" s="8" t="s">
        <v>36</v>
      </c>
      <c r="AC48" s="15">
        <v>47564</v>
      </c>
      <c r="AD48" s="8">
        <v>3</v>
      </c>
      <c r="AE48" s="30"/>
      <c r="AF48" s="30"/>
      <c r="AG48" s="30"/>
    </row>
    <row r="49" spans="1:33">
      <c r="A49" s="19" t="s">
        <v>269</v>
      </c>
      <c r="B49" s="19" t="s">
        <v>33</v>
      </c>
      <c r="C49" s="32" t="s">
        <v>270</v>
      </c>
      <c r="D49" s="21" t="s">
        <v>271</v>
      </c>
      <c r="E49" s="19" t="s">
        <v>272</v>
      </c>
      <c r="F49" s="19" t="s">
        <v>273</v>
      </c>
      <c r="G49" s="18" t="s">
        <v>274</v>
      </c>
      <c r="H49" s="8">
        <v>61854</v>
      </c>
      <c r="I49" s="11">
        <v>6.3E-2</v>
      </c>
      <c r="J49" s="10">
        <v>4.6670000000000003E-2</v>
      </c>
      <c r="K49" s="12">
        <v>2886.7261800000001</v>
      </c>
      <c r="L49" s="37">
        <f>SUM(K49:K50)</f>
        <v>37971.34029</v>
      </c>
      <c r="M49" s="9">
        <v>25.53</v>
      </c>
      <c r="N49" s="9" t="s">
        <v>331</v>
      </c>
      <c r="O49" s="9" t="s">
        <v>332</v>
      </c>
      <c r="P49" s="8" t="s">
        <v>526</v>
      </c>
      <c r="Q49" s="8" t="s">
        <v>527</v>
      </c>
      <c r="R49" s="8" t="s">
        <v>528</v>
      </c>
      <c r="S49" s="8" t="s">
        <v>529</v>
      </c>
      <c r="T49" s="8" t="s">
        <v>530</v>
      </c>
      <c r="U49" s="8" t="s">
        <v>272</v>
      </c>
      <c r="V49" s="8" t="s">
        <v>531</v>
      </c>
      <c r="W49" s="13">
        <v>6267</v>
      </c>
      <c r="X49" s="8" t="s">
        <v>33</v>
      </c>
      <c r="Y49" s="13">
        <v>1.55</v>
      </c>
      <c r="Z49" s="14">
        <v>0.1</v>
      </c>
      <c r="AA49" s="8" t="s">
        <v>34</v>
      </c>
      <c r="AB49" s="8" t="s">
        <v>36</v>
      </c>
      <c r="AC49" s="15">
        <v>73414</v>
      </c>
      <c r="AD49" s="8">
        <v>15</v>
      </c>
      <c r="AE49" s="8"/>
      <c r="AF49" s="8">
        <v>25.920490000000001</v>
      </c>
      <c r="AG49" s="8">
        <v>-25.302805501999998</v>
      </c>
    </row>
    <row r="50" spans="1:33">
      <c r="A50" s="19" t="s">
        <v>269</v>
      </c>
      <c r="B50" s="19" t="s">
        <v>35</v>
      </c>
      <c r="C50" s="33"/>
      <c r="D50" s="21" t="s">
        <v>271</v>
      </c>
      <c r="E50" s="19" t="s">
        <v>275</v>
      </c>
      <c r="F50" s="19" t="s">
        <v>273</v>
      </c>
      <c r="G50" s="18" t="s">
        <v>276</v>
      </c>
      <c r="H50" s="8">
        <v>142233</v>
      </c>
      <c r="I50" s="11">
        <v>0.33</v>
      </c>
      <c r="J50" s="10">
        <v>0.24667</v>
      </c>
      <c r="K50" s="12">
        <v>35084.614110000002</v>
      </c>
      <c r="L50" s="38"/>
      <c r="M50" s="9">
        <v>24.87</v>
      </c>
      <c r="N50" s="9" t="s">
        <v>333</v>
      </c>
      <c r="O50" s="9" t="s">
        <v>332</v>
      </c>
      <c r="P50" s="8" t="s">
        <v>526</v>
      </c>
      <c r="Q50" s="8" t="s">
        <v>527</v>
      </c>
      <c r="R50" s="8" t="s">
        <v>528</v>
      </c>
      <c r="S50" s="8" t="s">
        <v>529</v>
      </c>
      <c r="T50" s="8" t="s">
        <v>532</v>
      </c>
      <c r="U50" s="8" t="s">
        <v>275</v>
      </c>
      <c r="V50" s="8" t="s">
        <v>533</v>
      </c>
      <c r="W50" s="13">
        <v>0.32833000000000001</v>
      </c>
      <c r="X50" s="8" t="s">
        <v>33</v>
      </c>
      <c r="Y50" s="13">
        <v>3.25</v>
      </c>
      <c r="Z50" s="14">
        <v>0.1</v>
      </c>
      <c r="AA50" s="8" t="s">
        <v>34</v>
      </c>
      <c r="AB50" s="8" t="s">
        <v>36</v>
      </c>
      <c r="AC50" s="15">
        <v>73414</v>
      </c>
      <c r="AD50" s="8">
        <v>6</v>
      </c>
      <c r="AE50" s="8"/>
      <c r="AF50" s="8">
        <v>25.251519999999999</v>
      </c>
      <c r="AG50" s="8">
        <v>-25.302805501999998</v>
      </c>
    </row>
    <row r="51" spans="1:33">
      <c r="A51" s="19" t="s">
        <v>277</v>
      </c>
      <c r="B51" s="19" t="s">
        <v>33</v>
      </c>
      <c r="C51" s="18" t="s">
        <v>278</v>
      </c>
      <c r="D51" s="21" t="s">
        <v>279</v>
      </c>
      <c r="E51" s="19" t="s">
        <v>280</v>
      </c>
      <c r="F51" s="19" t="s">
        <v>281</v>
      </c>
      <c r="G51" s="18" t="s">
        <v>282</v>
      </c>
      <c r="H51" s="8">
        <v>16068</v>
      </c>
      <c r="I51" s="11">
        <v>8.66</v>
      </c>
      <c r="J51" s="10">
        <v>8.66</v>
      </c>
      <c r="K51" s="12">
        <v>139148.88</v>
      </c>
      <c r="L51" s="17">
        <f t="shared" ref="L51" si="3">K51</f>
        <v>139148.88</v>
      </c>
      <c r="M51" s="9">
        <v>41.38</v>
      </c>
      <c r="N51" s="9" t="s">
        <v>71</v>
      </c>
      <c r="O51" s="9" t="s">
        <v>334</v>
      </c>
      <c r="P51" s="8" t="s">
        <v>534</v>
      </c>
      <c r="Q51" s="8" t="s">
        <v>535</v>
      </c>
      <c r="R51" s="8" t="s">
        <v>536</v>
      </c>
      <c r="S51" s="8" t="s">
        <v>537</v>
      </c>
      <c r="T51" s="8" t="s">
        <v>538</v>
      </c>
      <c r="U51" s="8" t="s">
        <v>539</v>
      </c>
      <c r="V51" s="8" t="s">
        <v>540</v>
      </c>
      <c r="W51" s="13">
        <v>8.66</v>
      </c>
      <c r="X51" s="8" t="s">
        <v>33</v>
      </c>
      <c r="Y51" s="13">
        <v>16.25</v>
      </c>
      <c r="Z51" s="14">
        <v>0.1</v>
      </c>
      <c r="AA51" s="8" t="s">
        <v>551</v>
      </c>
      <c r="AB51" s="8" t="s">
        <v>36</v>
      </c>
      <c r="AC51" s="15">
        <v>2958101</v>
      </c>
      <c r="AD51" s="8">
        <v>1</v>
      </c>
      <c r="AE51" s="8"/>
      <c r="AF51" s="8">
        <v>41.38</v>
      </c>
      <c r="AG51" s="8">
        <v>0</v>
      </c>
    </row>
    <row r="52" spans="1:33">
      <c r="A52" s="19" t="s">
        <v>565</v>
      </c>
      <c r="B52" s="19" t="s">
        <v>33</v>
      </c>
      <c r="C52" s="20" t="s">
        <v>567</v>
      </c>
      <c r="D52" s="21" t="s">
        <v>568</v>
      </c>
      <c r="E52" s="19" t="s">
        <v>573</v>
      </c>
      <c r="F52" s="19" t="s">
        <v>574</v>
      </c>
      <c r="G52" s="18" t="s">
        <v>566</v>
      </c>
      <c r="H52" s="8">
        <v>9321</v>
      </c>
      <c r="I52" s="11">
        <v>11</v>
      </c>
      <c r="J52" s="10">
        <v>10.1091</v>
      </c>
      <c r="K52" s="12">
        <v>94226.921100000007</v>
      </c>
      <c r="L52" s="17">
        <f>K52</f>
        <v>94226.921100000007</v>
      </c>
      <c r="M52" s="9">
        <v>50</v>
      </c>
      <c r="N52" s="9" t="s">
        <v>575</v>
      </c>
      <c r="O52" s="9" t="s">
        <v>564</v>
      </c>
      <c r="P52" s="23" t="s">
        <v>570</v>
      </c>
      <c r="Q52" s="8" t="s">
        <v>569</v>
      </c>
      <c r="R52" s="23" t="s">
        <v>571</v>
      </c>
      <c r="S52" s="8" t="s">
        <v>572</v>
      </c>
      <c r="T52" s="8" t="s">
        <v>64</v>
      </c>
      <c r="U52" s="8">
        <v>10000949</v>
      </c>
      <c r="V52" s="8" t="s">
        <v>576</v>
      </c>
      <c r="W52" s="13">
        <v>10.1091</v>
      </c>
      <c r="X52" s="8" t="s">
        <v>73</v>
      </c>
      <c r="Y52" s="13">
        <v>22.24</v>
      </c>
      <c r="Z52" s="14">
        <v>0.1</v>
      </c>
      <c r="AA52" s="8">
        <v>50</v>
      </c>
      <c r="AB52" s="8">
        <v>1</v>
      </c>
      <c r="AC52" s="24"/>
      <c r="AD52" s="8">
        <v>1</v>
      </c>
      <c r="AE52" s="8"/>
      <c r="AF52" s="8">
        <v>0</v>
      </c>
      <c r="AG52" s="8">
        <v>-8.0990909089999992</v>
      </c>
    </row>
    <row r="53" spans="1:33">
      <c r="A53" s="19" t="s">
        <v>283</v>
      </c>
      <c r="B53" s="19" t="s">
        <v>33</v>
      </c>
      <c r="C53" s="32" t="s">
        <v>284</v>
      </c>
      <c r="D53" s="21" t="s">
        <v>285</v>
      </c>
      <c r="E53" s="19" t="s">
        <v>286</v>
      </c>
      <c r="F53" s="19" t="s">
        <v>287</v>
      </c>
      <c r="G53" s="18" t="s">
        <v>288</v>
      </c>
      <c r="H53" s="8">
        <v>5538</v>
      </c>
      <c r="I53" s="11">
        <v>2026.98</v>
      </c>
      <c r="J53" s="10">
        <v>2026.9800700000001</v>
      </c>
      <c r="K53" s="12">
        <v>11225415.627660001</v>
      </c>
      <c r="L53" s="40">
        <f>SUM(K53:K54)</f>
        <v>14703713.42778</v>
      </c>
      <c r="M53" s="9">
        <v>35</v>
      </c>
      <c r="N53" s="9" t="s">
        <v>335</v>
      </c>
      <c r="O53" s="9" t="s">
        <v>65</v>
      </c>
      <c r="P53" s="8" t="s">
        <v>66</v>
      </c>
      <c r="Q53" s="8" t="s">
        <v>67</v>
      </c>
      <c r="R53" s="8" t="s">
        <v>68</v>
      </c>
      <c r="S53" s="8" t="s">
        <v>69</v>
      </c>
      <c r="T53" s="8" t="s">
        <v>538</v>
      </c>
      <c r="U53" s="8" t="s">
        <v>541</v>
      </c>
      <c r="V53" s="8" t="s">
        <v>542</v>
      </c>
      <c r="W53" s="13">
        <v>3118.4323199999999</v>
      </c>
      <c r="X53" s="8" t="s">
        <v>73</v>
      </c>
      <c r="Y53" s="13">
        <v>5146.7</v>
      </c>
      <c r="Z53" s="14">
        <v>0.1</v>
      </c>
      <c r="AA53" s="8" t="s">
        <v>34</v>
      </c>
      <c r="AB53" s="8" t="s">
        <v>36</v>
      </c>
      <c r="AC53" s="15">
        <v>48631</v>
      </c>
      <c r="AD53" s="8">
        <v>1</v>
      </c>
      <c r="AE53" s="8" t="s">
        <v>563</v>
      </c>
      <c r="AF53" s="8">
        <v>0</v>
      </c>
      <c r="AG53" s="8">
        <v>3.4529999999999998E-6</v>
      </c>
    </row>
    <row r="54" spans="1:33">
      <c r="A54" s="19" t="s">
        <v>283</v>
      </c>
      <c r="B54" s="19" t="s">
        <v>35</v>
      </c>
      <c r="C54" s="33"/>
      <c r="D54" s="21" t="s">
        <v>285</v>
      </c>
      <c r="E54" s="19" t="s">
        <v>289</v>
      </c>
      <c r="F54" s="19" t="s">
        <v>287</v>
      </c>
      <c r="G54" s="18" t="s">
        <v>290</v>
      </c>
      <c r="H54" s="8">
        <v>1716</v>
      </c>
      <c r="I54" s="11">
        <v>2026.98</v>
      </c>
      <c r="J54" s="10">
        <v>2026.9800700000001</v>
      </c>
      <c r="K54" s="12">
        <v>3478297.8001199998</v>
      </c>
      <c r="L54" s="40"/>
      <c r="M54" s="9">
        <v>35</v>
      </c>
      <c r="N54" s="9" t="s">
        <v>335</v>
      </c>
      <c r="O54" s="9" t="s">
        <v>65</v>
      </c>
      <c r="P54" s="8" t="s">
        <v>66</v>
      </c>
      <c r="Q54" s="8" t="s">
        <v>67</v>
      </c>
      <c r="R54" s="8" t="s">
        <v>68</v>
      </c>
      <c r="S54" s="8" t="s">
        <v>69</v>
      </c>
      <c r="T54" s="8" t="s">
        <v>72</v>
      </c>
      <c r="U54" s="8" t="s">
        <v>543</v>
      </c>
      <c r="V54" s="8" t="s">
        <v>544</v>
      </c>
      <c r="W54" s="13">
        <v>3118.4323199999999</v>
      </c>
      <c r="X54" s="8" t="s">
        <v>73</v>
      </c>
      <c r="Y54" s="13">
        <v>5146.7</v>
      </c>
      <c r="Z54" s="14">
        <v>0.1</v>
      </c>
      <c r="AA54" s="8" t="s">
        <v>34</v>
      </c>
      <c r="AB54" s="8" t="s">
        <v>36</v>
      </c>
      <c r="AC54" s="15">
        <v>48631</v>
      </c>
      <c r="AD54" s="8">
        <v>1</v>
      </c>
      <c r="AE54" s="8" t="s">
        <v>563</v>
      </c>
      <c r="AF54" s="8">
        <v>0</v>
      </c>
      <c r="AG54" s="8">
        <v>3.4529999999999998E-6</v>
      </c>
    </row>
    <row r="57" spans="1:33">
      <c r="K57" s="22"/>
    </row>
  </sheetData>
  <mergeCells count="27">
    <mergeCell ref="A1:AG1"/>
    <mergeCell ref="C3:C4"/>
    <mergeCell ref="C7:C8"/>
    <mergeCell ref="C9:C11"/>
    <mergeCell ref="C12:C13"/>
    <mergeCell ref="L12:L13"/>
    <mergeCell ref="L3:L4"/>
    <mergeCell ref="L7:L8"/>
    <mergeCell ref="L9:L11"/>
    <mergeCell ref="C14:C15"/>
    <mergeCell ref="L23:L24"/>
    <mergeCell ref="L28:L29"/>
    <mergeCell ref="C23:C24"/>
    <mergeCell ref="C28:C29"/>
    <mergeCell ref="C19:C21"/>
    <mergeCell ref="L14:L15"/>
    <mergeCell ref="L19:L21"/>
    <mergeCell ref="L30:L31"/>
    <mergeCell ref="L33:L36"/>
    <mergeCell ref="L39:L41"/>
    <mergeCell ref="L49:L50"/>
    <mergeCell ref="L53:L54"/>
    <mergeCell ref="C30:C31"/>
    <mergeCell ref="C33:C36"/>
    <mergeCell ref="C39:C41"/>
    <mergeCell ref="C49:C50"/>
    <mergeCell ref="C53:C54"/>
  </mergeCells>
  <pageMargins left="0" right="0" top="0.39409448818897608" bottom="0.39409448818897608" header="0" footer="0"/>
  <pageSetup paperSize="9" fitToWidth="0" fitToHeight="0" orientation="portrait" r:id="rId1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D15" sqref="D15"/>
    </sheetView>
  </sheetViews>
  <sheetFormatPr defaultColWidth="48.59765625" defaultRowHeight="13.8"/>
  <cols>
    <col min="1" max="1" width="12.59765625" customWidth="1"/>
    <col min="2" max="2" width="28.69921875" customWidth="1"/>
    <col min="3" max="3" width="28.5" customWidth="1"/>
    <col min="4" max="4" width="35" customWidth="1"/>
    <col min="5" max="5" width="33.296875" customWidth="1"/>
    <col min="6" max="6" width="26.296875" customWidth="1"/>
    <col min="7" max="7" width="18.19921875" customWidth="1"/>
    <col min="8" max="8" width="19" bestFit="1" customWidth="1"/>
    <col min="9" max="9" width="17.296875" bestFit="1" customWidth="1"/>
    <col min="10" max="10" width="12.69921875" bestFit="1" customWidth="1"/>
    <col min="11" max="11" width="10.09765625" bestFit="1" customWidth="1"/>
    <col min="12" max="12" width="9.8984375" bestFit="1" customWidth="1"/>
    <col min="13" max="13" width="14.296875" bestFit="1" customWidth="1"/>
    <col min="14" max="14" width="19.3984375" bestFit="1" customWidth="1"/>
    <col min="15" max="15" width="13.3984375" bestFit="1" customWidth="1"/>
    <col min="16" max="16" width="5.5" bestFit="1" customWidth="1"/>
    <col min="17" max="17" width="24.796875" bestFit="1" customWidth="1"/>
    <col min="19" max="19" width="31.59765625" bestFit="1" customWidth="1"/>
    <col min="20" max="20" width="41.8984375" bestFit="1" customWidth="1"/>
  </cols>
  <sheetData>
    <row r="1" spans="1:20">
      <c r="A1" s="1" t="s">
        <v>605</v>
      </c>
      <c r="B1" s="1" t="s">
        <v>604</v>
      </c>
      <c r="C1" s="1" t="s">
        <v>2</v>
      </c>
      <c r="D1" s="1" t="s">
        <v>603</v>
      </c>
      <c r="E1" s="1" t="s">
        <v>602</v>
      </c>
      <c r="F1" s="1" t="s">
        <v>601</v>
      </c>
      <c r="G1" s="1" t="s">
        <v>6</v>
      </c>
      <c r="H1" s="1" t="s">
        <v>600</v>
      </c>
      <c r="I1" s="1" t="s">
        <v>599</v>
      </c>
      <c r="J1" s="1" t="s">
        <v>598</v>
      </c>
      <c r="K1" s="1" t="s">
        <v>597</v>
      </c>
      <c r="L1" s="1" t="s">
        <v>596</v>
      </c>
      <c r="M1" s="1" t="s">
        <v>595</v>
      </c>
      <c r="N1" s="1" t="s">
        <v>594</v>
      </c>
      <c r="O1" s="1" t="s">
        <v>593</v>
      </c>
      <c r="P1" s="1" t="s">
        <v>592</v>
      </c>
      <c r="Q1" s="1" t="s">
        <v>591</v>
      </c>
      <c r="R1" s="1" t="s">
        <v>590</v>
      </c>
      <c r="S1" s="1" t="s">
        <v>589</v>
      </c>
      <c r="T1" s="1" t="s">
        <v>588</v>
      </c>
    </row>
    <row r="2" spans="1:20" s="44" customFormat="1" ht="15.6">
      <c r="A2" s="57">
        <v>32</v>
      </c>
      <c r="B2" s="57" t="s">
        <v>33</v>
      </c>
      <c r="C2" s="56" t="s">
        <v>587</v>
      </c>
      <c r="D2" s="56" t="s">
        <v>586</v>
      </c>
      <c r="E2" s="55" t="s">
        <v>585</v>
      </c>
      <c r="F2" s="54" t="s">
        <v>584</v>
      </c>
      <c r="G2" s="53" t="s">
        <v>583</v>
      </c>
      <c r="H2" s="53" t="s">
        <v>582</v>
      </c>
      <c r="I2" s="54">
        <v>1</v>
      </c>
      <c r="J2" s="53" t="s">
        <v>581</v>
      </c>
      <c r="K2" s="53" t="s">
        <v>580</v>
      </c>
      <c r="L2" s="52" t="s">
        <v>579</v>
      </c>
      <c r="M2" s="51">
        <v>3.86</v>
      </c>
      <c r="N2" s="50" t="s">
        <v>33</v>
      </c>
      <c r="O2" s="49" t="s">
        <v>578</v>
      </c>
      <c r="P2" s="48"/>
      <c r="Q2" s="47">
        <v>3.86</v>
      </c>
      <c r="R2" s="46">
        <v>50115</v>
      </c>
      <c r="S2" s="45">
        <v>193443.9</v>
      </c>
      <c r="T2" s="45">
        <v>193443.9</v>
      </c>
    </row>
    <row r="3" spans="1:20">
      <c r="R3" s="43"/>
      <c r="S3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>
      <selection activeCell="D10" sqref="D10"/>
    </sheetView>
  </sheetViews>
  <sheetFormatPr defaultRowHeight="13.8"/>
  <cols>
    <col min="2" max="2" width="10.59765625" bestFit="1" customWidth="1"/>
    <col min="3" max="3" width="11.296875" bestFit="1" customWidth="1"/>
    <col min="4" max="4" width="15.69921875" bestFit="1" customWidth="1"/>
    <col min="5" max="5" width="18.69921875" bestFit="1" customWidth="1"/>
    <col min="6" max="6" width="16.5" bestFit="1" customWidth="1"/>
    <col min="8" max="8" width="19" bestFit="1" customWidth="1"/>
    <col min="9" max="9" width="17.296875" bestFit="1" customWidth="1"/>
    <col min="10" max="10" width="12.69921875" bestFit="1" customWidth="1"/>
    <col min="11" max="11" width="10.09765625" bestFit="1" customWidth="1"/>
    <col min="12" max="12" width="9.5" bestFit="1" customWidth="1"/>
    <col min="13" max="13" width="14.296875" bestFit="1" customWidth="1"/>
    <col min="14" max="14" width="19.3984375" bestFit="1" customWidth="1"/>
    <col min="15" max="15" width="9" bestFit="1" customWidth="1"/>
    <col min="16" max="16" width="217.09765625" bestFit="1" customWidth="1"/>
    <col min="17" max="17" width="24.796875" bestFit="1" customWidth="1"/>
    <col min="18" max="18" width="18.296875" bestFit="1" customWidth="1"/>
    <col min="19" max="19" width="31.59765625" bestFit="1" customWidth="1"/>
    <col min="20" max="20" width="41.8984375" bestFit="1" customWidth="1"/>
  </cols>
  <sheetData>
    <row r="1" spans="1:20">
      <c r="A1" s="1" t="s">
        <v>605</v>
      </c>
      <c r="B1" s="1" t="s">
        <v>604</v>
      </c>
      <c r="C1" s="1" t="s">
        <v>2</v>
      </c>
      <c r="D1" s="1" t="s">
        <v>603</v>
      </c>
      <c r="E1" s="1" t="s">
        <v>602</v>
      </c>
      <c r="F1" s="1" t="s">
        <v>601</v>
      </c>
      <c r="G1" s="1" t="s">
        <v>6</v>
      </c>
      <c r="H1" s="1" t="s">
        <v>600</v>
      </c>
      <c r="I1" s="1" t="s">
        <v>599</v>
      </c>
      <c r="J1" s="1" t="s">
        <v>598</v>
      </c>
      <c r="K1" s="1" t="s">
        <v>597</v>
      </c>
      <c r="L1" s="1" t="s">
        <v>596</v>
      </c>
      <c r="M1" s="1" t="s">
        <v>595</v>
      </c>
      <c r="N1" s="1" t="s">
        <v>594</v>
      </c>
      <c r="O1" s="1" t="s">
        <v>593</v>
      </c>
      <c r="P1" s="1" t="s">
        <v>592</v>
      </c>
      <c r="Q1" s="1" t="s">
        <v>591</v>
      </c>
      <c r="R1" s="1" t="s">
        <v>590</v>
      </c>
      <c r="S1" s="1" t="s">
        <v>589</v>
      </c>
      <c r="T1" s="1" t="s">
        <v>588</v>
      </c>
    </row>
    <row r="2" spans="1:20" s="5" customFormat="1" ht="13.8" customHeight="1">
      <c r="A2" s="58">
        <v>5</v>
      </c>
      <c r="B2" s="58" t="s">
        <v>33</v>
      </c>
      <c r="C2" s="59" t="s">
        <v>606</v>
      </c>
      <c r="D2" s="58" t="s">
        <v>99</v>
      </c>
      <c r="E2" s="58" t="s">
        <v>607</v>
      </c>
      <c r="F2" s="58" t="s">
        <v>325</v>
      </c>
      <c r="G2" s="58" t="s">
        <v>608</v>
      </c>
      <c r="H2" s="58" t="s">
        <v>609</v>
      </c>
      <c r="I2" s="58">
        <v>30</v>
      </c>
      <c r="J2" s="58" t="s">
        <v>610</v>
      </c>
      <c r="K2" s="58" t="s">
        <v>101</v>
      </c>
      <c r="L2" s="60" t="s">
        <v>611</v>
      </c>
      <c r="M2" s="58">
        <v>1874.87</v>
      </c>
      <c r="N2" s="58" t="s">
        <v>73</v>
      </c>
      <c r="O2" s="58" t="s">
        <v>612</v>
      </c>
      <c r="P2" s="58" t="s">
        <v>613</v>
      </c>
      <c r="Q2" s="61">
        <v>33.841333333333331</v>
      </c>
      <c r="R2" s="58">
        <v>19890</v>
      </c>
      <c r="S2" s="61">
        <v>673104.05370000005</v>
      </c>
      <c r="T2" s="62">
        <f>SUM(S2:S3)</f>
        <v>2458809.5138100004</v>
      </c>
    </row>
    <row r="3" spans="1:20" s="5" customFormat="1" ht="13.8" customHeight="1">
      <c r="A3" s="58">
        <v>5</v>
      </c>
      <c r="B3" s="58" t="s">
        <v>35</v>
      </c>
      <c r="C3" s="59"/>
      <c r="D3" s="58" t="s">
        <v>99</v>
      </c>
      <c r="E3" s="58" t="s">
        <v>607</v>
      </c>
      <c r="F3" s="58" t="s">
        <v>325</v>
      </c>
      <c r="G3" s="58" t="s">
        <v>614</v>
      </c>
      <c r="H3" s="58" t="s">
        <v>609</v>
      </c>
      <c r="I3" s="58">
        <v>30</v>
      </c>
      <c r="J3" s="58" t="s">
        <v>610</v>
      </c>
      <c r="K3" s="58" t="s">
        <v>101</v>
      </c>
      <c r="L3" s="60" t="s">
        <v>615</v>
      </c>
      <c r="M3" s="58">
        <v>1874.87</v>
      </c>
      <c r="N3" s="58" t="s">
        <v>73</v>
      </c>
      <c r="O3" s="58" t="s">
        <v>612</v>
      </c>
      <c r="P3" s="58" t="s">
        <v>616</v>
      </c>
      <c r="Q3" s="61">
        <v>33.841333333333331</v>
      </c>
      <c r="R3" s="58">
        <v>52767</v>
      </c>
      <c r="S3" s="61">
        <v>1785705.4601100003</v>
      </c>
      <c r="T3" s="63"/>
    </row>
  </sheetData>
  <mergeCells count="2">
    <mergeCell ref="C2:C3"/>
    <mergeCell ref="T2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Prospetto_Aggiudicazione</vt:lpstr>
      <vt:lpstr>Lotti deserti</vt:lpstr>
      <vt:lpstr>Lotto escluso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</dc:creator>
  <cp:lastModifiedBy>Cristina Milazzo</cp:lastModifiedBy>
  <cp:revision>1</cp:revision>
  <dcterms:created xsi:type="dcterms:W3CDTF">2022-12-05T09:12:13Z</dcterms:created>
  <dcterms:modified xsi:type="dcterms:W3CDTF">2023-10-31T12:58:37Z</dcterms:modified>
</cp:coreProperties>
</file>