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cmilazzo\Desktop\FARMACI\PTORS\PTORS 71\Decreti\"/>
    </mc:Choice>
  </mc:AlternateContent>
  <bookViews>
    <workbookView xWindow="0" yWindow="0" windowWidth="28800" windowHeight="12300"/>
  </bookViews>
  <sheets>
    <sheet name="Prospetto Fabbisogni " sheetId="1" r:id="rId1"/>
  </sheets>
  <definedNames>
    <definedName name="_xlnm._FilterDatabase" localSheetId="0" hidden="1">'Prospetto Fabbisogni '!$A$2:$CW$43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8" i="1" l="1"/>
  <c r="N27" i="1"/>
  <c r="N15" i="1"/>
  <c r="N40" i="1"/>
  <c r="N41" i="1"/>
  <c r="N42" i="1"/>
  <c r="N36" i="1"/>
  <c r="N20" i="1"/>
  <c r="N37" i="1"/>
  <c r="N8" i="1"/>
  <c r="N5" i="1"/>
  <c r="N3" i="1"/>
</calcChain>
</file>

<file path=xl/sharedStrings.xml><?xml version="1.0" encoding="utf-8"?>
<sst xmlns="http://schemas.openxmlformats.org/spreadsheetml/2006/main" count="946" uniqueCount="387">
  <si>
    <t>1</t>
  </si>
  <si>
    <t>A</t>
  </si>
  <si>
    <t>9332831FC4</t>
  </si>
  <si>
    <t>atezolizumab</t>
  </si>
  <si>
    <t>045590015</t>
  </si>
  <si>
    <t>L01FF05</t>
  </si>
  <si>
    <t>1200</t>
  </si>
  <si>
    <t>flacone</t>
  </si>
  <si>
    <t>ROCHE S.p.A. società unipersonale</t>
  </si>
  <si>
    <t>00747170157</t>
  </si>
  <si>
    <t>VIALE G.B. STUCCHI ,110 ,MONZA ,MB</t>
  </si>
  <si>
    <t>0392471</t>
  </si>
  <si>
    <t>ufficiogare.pharma@roche.legalmail.it</t>
  </si>
  <si>
    <t>fla</t>
  </si>
  <si>
    <t>010221874</t>
  </si>
  <si>
    <t>TECENTRIQ</t>
  </si>
  <si>
    <t>H</t>
  </si>
  <si>
    <t>65.040</t>
  </si>
  <si>
    <t>NESSUNA</t>
  </si>
  <si>
    <t>B</t>
  </si>
  <si>
    <t>045590027</t>
  </si>
  <si>
    <t>840</t>
  </si>
  <si>
    <t>010222346</t>
  </si>
  <si>
    <t>2</t>
  </si>
  <si>
    <t>9332840734</t>
  </si>
  <si>
    <t>UPADACITINIB</t>
  </si>
  <si>
    <t>048399012</t>
  </si>
  <si>
    <t>L04AA44</t>
  </si>
  <si>
    <t>15 mg</t>
  </si>
  <si>
    <t>N.A.</t>
  </si>
  <si>
    <t>compressa</t>
  </si>
  <si>
    <t>AbbVie S.r.l.</t>
  </si>
  <si>
    <t>02645920592</t>
  </si>
  <si>
    <t>S.R. 148 Pontina Km 52 ,snc ,Campoverde di Aprilia ,LT</t>
  </si>
  <si>
    <t>06548891</t>
  </si>
  <si>
    <t>ufficiogare@pec.it.abbvie.com</t>
  </si>
  <si>
    <t>COM</t>
  </si>
  <si>
    <t>Lista 002306</t>
  </si>
  <si>
    <t>RINVOQ 15 mg compresse</t>
  </si>
  <si>
    <t>33.35</t>
  </si>
  <si>
    <t>Prezzo unitario di cessione al SSN corretto Euro 27,14286</t>
  </si>
  <si>
    <t>3</t>
  </si>
  <si>
    <t>9332847CF9</t>
  </si>
  <si>
    <t>Esketamina</t>
  </si>
  <si>
    <t>048398010</t>
  </si>
  <si>
    <t>N06AX27</t>
  </si>
  <si>
    <t>28 MG</t>
  </si>
  <si>
    <t>FLACONE</t>
  </si>
  <si>
    <t>JANSSEN CILAG SPA</t>
  </si>
  <si>
    <t>02707070963</t>
  </si>
  <si>
    <t>VIA M. BUONARROTI ,23 ,COLOGNO MONZESE ,MI</t>
  </si>
  <si>
    <t>02 25101</t>
  </si>
  <si>
    <t>garejc@actaliscertymail.it</t>
  </si>
  <si>
    <t>SPR</t>
  </si>
  <si>
    <t>419867</t>
  </si>
  <si>
    <t>SPRAVATO spray nasale</t>
  </si>
  <si>
    <t>.</t>
  </si>
  <si>
    <t>4</t>
  </si>
  <si>
    <t>9332850F72</t>
  </si>
  <si>
    <t>APALUTAMIDE</t>
  </si>
  <si>
    <t>047525011</t>
  </si>
  <si>
    <t>L02BB05</t>
  </si>
  <si>
    <t>60 mg</t>
  </si>
  <si>
    <t>CPR</t>
  </si>
  <si>
    <t>417720</t>
  </si>
  <si>
    <t>ERLEADA 112 CPR 60 MG</t>
  </si>
  <si>
    <t>5</t>
  </si>
  <si>
    <t>933285753C</t>
  </si>
  <si>
    <t>VENETOCLAX</t>
  </si>
  <si>
    <t>045198025</t>
  </si>
  <si>
    <t>L01XX52</t>
  </si>
  <si>
    <t>10 mg</t>
  </si>
  <si>
    <t>mg</t>
  </si>
  <si>
    <t>Lista 000561</t>
  </si>
  <si>
    <t>VENCLYXTO 10mg compresse rivestite</t>
  </si>
  <si>
    <t>Prezzo unitario di cessione al SSN corretto Euro 5,86857</t>
  </si>
  <si>
    <t>045198049</t>
  </si>
  <si>
    <t>50 mg</t>
  </si>
  <si>
    <t>Lista 000566</t>
  </si>
  <si>
    <t>VENCLYXTO 50mg compresse rivestite</t>
  </si>
  <si>
    <t>Prezzo unitario di cessione al SSN corretto Euro 29,34429</t>
  </si>
  <si>
    <t>C</t>
  </si>
  <si>
    <t>045198052</t>
  </si>
  <si>
    <t>100 mg</t>
  </si>
  <si>
    <t>Lista 000576</t>
  </si>
  <si>
    <t>VENCLYXTO 100mg compresse rivestite</t>
  </si>
  <si>
    <t>Prezzo unitario di cessione al SSN corretto Euro 58,68857</t>
  </si>
  <si>
    <t>D</t>
  </si>
  <si>
    <t>045198064</t>
  </si>
  <si>
    <t>E</t>
  </si>
  <si>
    <t>045198076</t>
  </si>
  <si>
    <t>Prezzo unitario di cessione al SSN corretto Euro 58,68821</t>
  </si>
  <si>
    <t>6</t>
  </si>
  <si>
    <t>9332864B01</t>
  </si>
  <si>
    <t>ponesimod</t>
  </si>
  <si>
    <t>049544012</t>
  </si>
  <si>
    <t>L04AA50</t>
  </si>
  <si>
    <t>vari mg</t>
  </si>
  <si>
    <t>cpr</t>
  </si>
  <si>
    <t>459839</t>
  </si>
  <si>
    <t>PONVORY 14 CPR</t>
  </si>
  <si>
    <t>049544024</t>
  </si>
  <si>
    <t>20 mg</t>
  </si>
  <si>
    <t>459838</t>
  </si>
  <si>
    <t>PONVORY 28 cpr 20 mg</t>
  </si>
  <si>
    <t>7</t>
  </si>
  <si>
    <t>9332867D7A</t>
  </si>
  <si>
    <t>avatrombopag</t>
  </si>
  <si>
    <t>048079014</t>
  </si>
  <si>
    <t>B02BX08</t>
  </si>
  <si>
    <t>20MG</t>
  </si>
  <si>
    <t>COMPRESSA</t>
  </si>
  <si>
    <t>Swedish Orphan Biovitrum</t>
  </si>
  <si>
    <t>05288990962</t>
  </si>
  <si>
    <t>VIALE VINCENZO LANCETTI ,43 ,MILANO ,MI</t>
  </si>
  <si>
    <t>0249483235</t>
  </si>
  <si>
    <t>sobi.gare@legalmail.it</t>
  </si>
  <si>
    <t>1006-102</t>
  </si>
  <si>
    <t>DOPTELET® 20mg ? 10 compresse rivestite con film</t>
  </si>
  <si>
    <t>EX-FACTORY</t>
  </si>
  <si>
    <t>VEDASI DICH ALLEGATA PER DETTAGLIO PREZZI CORRETTO</t>
  </si>
  <si>
    <t>048079026</t>
  </si>
  <si>
    <t>1006-202</t>
  </si>
  <si>
    <t>DOPTELET® 20mg ? 15 compresse rivestite con film</t>
  </si>
  <si>
    <t>048079038</t>
  </si>
  <si>
    <t>1006-302</t>
  </si>
  <si>
    <t>DOPTELET® 20mg ? 30 compresse rivestite con film</t>
  </si>
  <si>
    <t>9</t>
  </si>
  <si>
    <t>93328764EA</t>
  </si>
  <si>
    <t>Rilpivirina</t>
  </si>
  <si>
    <t>049280023</t>
  </si>
  <si>
    <t>J05AG05</t>
  </si>
  <si>
    <t>900 MG</t>
  </si>
  <si>
    <t>SOSP.IN.RP</t>
  </si>
  <si>
    <t>VIIV HEALTHCARE SRL</t>
  </si>
  <si>
    <t>03878140239</t>
  </si>
  <si>
    <t>VIALE DELL'AGRICOLTURA ,7 ,VERONA ,VR</t>
  </si>
  <si>
    <t>0457741600</t>
  </si>
  <si>
    <t>VIIV.UFFICIOGARE@LEGALMAIL.IT</t>
  </si>
  <si>
    <t>fl5</t>
  </si>
  <si>
    <t>60000000122732</t>
  </si>
  <si>
    <t>REKAMBYS 900 mg  sospensione iniettabile a rilascio prolungato</t>
  </si>
  <si>
    <t>VALIDITA' 3 ANNI</t>
  </si>
  <si>
    <t>10</t>
  </si>
  <si>
    <t>9332880836</t>
  </si>
  <si>
    <t>ERTUGLIFLOZIN/SITAGLIPTIN</t>
  </si>
  <si>
    <t>046342022</t>
  </si>
  <si>
    <t>A10BD24</t>
  </si>
  <si>
    <t>5mg</t>
  </si>
  <si>
    <t>5mg/100mg</t>
  </si>
  <si>
    <t>compresse</t>
  </si>
  <si>
    <t>MSD Italia Srl</t>
  </si>
  <si>
    <t>00887261006</t>
  </si>
  <si>
    <t>Via Vitorchiano ,151 ,ROMA ,RM</t>
  </si>
  <si>
    <t>06391911</t>
  </si>
  <si>
    <t>ufficiogare.msd@pec.it</t>
  </si>
  <si>
    <t>1039305</t>
  </si>
  <si>
    <t>STEGLUJAN</t>
  </si>
  <si>
    <t>046342085</t>
  </si>
  <si>
    <t>15mg</t>
  </si>
  <si>
    <t>15mg/100mg</t>
  </si>
  <si>
    <t>1039304</t>
  </si>
  <si>
    <t>11</t>
  </si>
  <si>
    <t>9332886D28</t>
  </si>
  <si>
    <t>IMIPENEM/CILASTATINA/RELEBACTAM</t>
  </si>
  <si>
    <t>048537017</t>
  </si>
  <si>
    <t>J01DH56</t>
  </si>
  <si>
    <t>soluzione</t>
  </si>
  <si>
    <t>polvere</t>
  </si>
  <si>
    <t>flaconcino</t>
  </si>
  <si>
    <t>1042546</t>
  </si>
  <si>
    <t>RECARBRIO</t>
  </si>
  <si>
    <t>12</t>
  </si>
  <si>
    <t>9332889FA1</t>
  </si>
  <si>
    <t>Pemigatnib</t>
  </si>
  <si>
    <t>049316058</t>
  </si>
  <si>
    <t>L01EN02</t>
  </si>
  <si>
    <t>13,5MG</t>
  </si>
  <si>
    <t>Incyte Biosciences Italy S.r.l.</t>
  </si>
  <si>
    <t>12146481002</t>
  </si>
  <si>
    <t>Via Fabio Filzi ,25/A ,Milano ,MI</t>
  </si>
  <si>
    <t>0266668200</t>
  </si>
  <si>
    <t>ufficiogareincyte@legalmail.it</t>
  </si>
  <si>
    <t>Codice AIC 049316058</t>
  </si>
  <si>
    <t>PEMAZYRE*13,5MG 14 CPR</t>
  </si>
  <si>
    <t>049316033</t>
  </si>
  <si>
    <t>9MG</t>
  </si>
  <si>
    <t>Codice AIC 049316033</t>
  </si>
  <si>
    <t>PEMAZYRE*9MG 14 CPR</t>
  </si>
  <si>
    <t>049316019</t>
  </si>
  <si>
    <t>4,5MG</t>
  </si>
  <si>
    <t>Codice AIC 049316019</t>
  </si>
  <si>
    <t>PEMAZYRE*4,5MG 14 CPR</t>
  </si>
  <si>
    <t>13</t>
  </si>
  <si>
    <t>9332922ADE</t>
  </si>
  <si>
    <t>Cenobamato</t>
  </si>
  <si>
    <t>049442015</t>
  </si>
  <si>
    <t>N03AX25</t>
  </si>
  <si>
    <t>NN</t>
  </si>
  <si>
    <t>ANGELINI SPA</t>
  </si>
  <si>
    <t>01258691003</t>
  </si>
  <si>
    <t>Viale Amelia ,70 ,ROMA ,RM</t>
  </si>
  <si>
    <t>071809809</t>
  </si>
  <si>
    <t>acraf-gare@pec.angelini.it</t>
  </si>
  <si>
    <t>200188</t>
  </si>
  <si>
    <t>ONTOZRY 12.5MG 14CPR + 25MG 14CPR</t>
  </si>
  <si>
    <t>A-PHT</t>
  </si>
  <si>
    <t>nn</t>
  </si>
  <si>
    <t>049442027</t>
  </si>
  <si>
    <t>200181</t>
  </si>
  <si>
    <t>ONTOZRY 50MG 14CPR</t>
  </si>
  <si>
    <t>049442039</t>
  </si>
  <si>
    <t>200182</t>
  </si>
  <si>
    <t>ONTOZRY 50MG 28CPR</t>
  </si>
  <si>
    <t>049442054</t>
  </si>
  <si>
    <t>200183</t>
  </si>
  <si>
    <t>ONTOZRY 100MG 14CPR</t>
  </si>
  <si>
    <t>049442066</t>
  </si>
  <si>
    <t>200184</t>
  </si>
  <si>
    <t>ONTOZRY 100MG 28CPR</t>
  </si>
  <si>
    <t>F</t>
  </si>
  <si>
    <t>049442080</t>
  </si>
  <si>
    <t>200185</t>
  </si>
  <si>
    <t>ONTOZRY 150MG 14CPR</t>
  </si>
  <si>
    <t>G</t>
  </si>
  <si>
    <t>049442092</t>
  </si>
  <si>
    <t>200186</t>
  </si>
  <si>
    <t>ONTOZRY 150MG 28CPR</t>
  </si>
  <si>
    <t>049442116</t>
  </si>
  <si>
    <t>200180</t>
  </si>
  <si>
    <t>ONTOZRY 2000MG 14CPR</t>
  </si>
  <si>
    <t>I</t>
  </si>
  <si>
    <t>049442128</t>
  </si>
  <si>
    <t>200187</t>
  </si>
  <si>
    <t>ONTOZRY 200MG 28CPR</t>
  </si>
  <si>
    <t>14</t>
  </si>
  <si>
    <t>93329290A8</t>
  </si>
  <si>
    <t>ARGIPRESSINA ACETATO</t>
  </si>
  <si>
    <t>046314023</t>
  </si>
  <si>
    <t>H01BA01</t>
  </si>
  <si>
    <t>40UI/2ML</t>
  </si>
  <si>
    <t>40UI</t>
  </si>
  <si>
    <t>FIALE</t>
  </si>
  <si>
    <t>EUROMED SRL</t>
  </si>
  <si>
    <t>05763890638</t>
  </si>
  <si>
    <t>Via Artemisia Gentileschi ,26 ,Napoli ,NA</t>
  </si>
  <si>
    <t>08124152111</t>
  </si>
  <si>
    <t>euromed.srl@pec.it</t>
  </si>
  <si>
    <t>FIA</t>
  </si>
  <si>
    <t>EMPRESSIN 10 FIALE EV 40UI/2ML</t>
  </si>
  <si>
    <t>50%</t>
  </si>
  <si>
    <t>15</t>
  </si>
  <si>
    <t>9332938813</t>
  </si>
  <si>
    <t>pitolisant</t>
  </si>
  <si>
    <t>049682014</t>
  </si>
  <si>
    <t>N07XX11</t>
  </si>
  <si>
    <t>COMPRESSE</t>
  </si>
  <si>
    <t>Bioprojet Italia srl</t>
  </si>
  <si>
    <t>08023050969</t>
  </si>
  <si>
    <t>via GB Pirelli ,11 ,Milano ,MI</t>
  </si>
  <si>
    <t>0284254830</t>
  </si>
  <si>
    <t>bioprojetitalia@legalmail.it</t>
  </si>
  <si>
    <t>CO1</t>
  </si>
  <si>
    <t>OZAWADE 4,5MG 30 COMPRESSE RIVESTITE</t>
  </si>
  <si>
    <t>33,35</t>
  </si>
  <si>
    <t>NO</t>
  </si>
  <si>
    <t>049682026</t>
  </si>
  <si>
    <t>18MG</t>
  </si>
  <si>
    <t>OZAWADE 18MG 30 COMPRESSE RIVESTITE</t>
  </si>
  <si>
    <t>16</t>
  </si>
  <si>
    <t>9332942B5F</t>
  </si>
  <si>
    <t>empagliflozin</t>
  </si>
  <si>
    <t>043443136</t>
  </si>
  <si>
    <t>A10BX03</t>
  </si>
  <si>
    <t>Compressa</t>
  </si>
  <si>
    <t>BOEHRINGER INGELHEIM ITALIA SPA</t>
  </si>
  <si>
    <t>00421210485</t>
  </si>
  <si>
    <t>VIA VEZZA D'OGLIO ,3 ,MILANO ,MI</t>
  </si>
  <si>
    <t>025355418</t>
  </si>
  <si>
    <t>garebitspa@legalmail.it</t>
  </si>
  <si>
    <t>119298</t>
  </si>
  <si>
    <t>JARDIANCE 10MG 28 CPS</t>
  </si>
  <si>
    <t>17</t>
  </si>
  <si>
    <t>93329512CF</t>
  </si>
  <si>
    <t>Fostemsavir</t>
  </si>
  <si>
    <t>049362015</t>
  </si>
  <si>
    <t>J05AX29</t>
  </si>
  <si>
    <t>600 MG</t>
  </si>
  <si>
    <t>CPR A R.P.</t>
  </si>
  <si>
    <t>60000000126620</t>
  </si>
  <si>
    <t>RUKOBIA  600 mg 60 compresse a rilascio prolungato</t>
  </si>
  <si>
    <t>18</t>
  </si>
  <si>
    <t>9332953475</t>
  </si>
  <si>
    <t>trastuzumab</t>
  </si>
  <si>
    <t>034949026</t>
  </si>
  <si>
    <t>L01FD01</t>
  </si>
  <si>
    <t>600</t>
  </si>
  <si>
    <t>010137642</t>
  </si>
  <si>
    <t>HERCEPTIN</t>
  </si>
  <si>
    <t>54.10</t>
  </si>
  <si>
    <t>19</t>
  </si>
  <si>
    <t>93329577C1</t>
  </si>
  <si>
    <t>rituximab</t>
  </si>
  <si>
    <t>033315033</t>
  </si>
  <si>
    <t>L01FA01</t>
  </si>
  <si>
    <t>1400</t>
  </si>
  <si>
    <t>010142265</t>
  </si>
  <si>
    <t>MabThera 1400</t>
  </si>
  <si>
    <t>8</t>
  </si>
  <si>
    <t>93328710CB</t>
  </si>
  <si>
    <t xml:space="preserve">Cabotegravir </t>
  </si>
  <si>
    <t>J05AJ04</t>
  </si>
  <si>
    <t>600 mg</t>
  </si>
  <si>
    <t>30 mg</t>
  </si>
  <si>
    <t xml:space="preserve"> sospensione iniettabile a rilascio prolungato </t>
  </si>
  <si>
    <t>1.795,7</t>
  </si>
  <si>
    <t>900,79</t>
  </si>
  <si>
    <t>60000000123350</t>
  </si>
  <si>
    <t>60000000122765</t>
  </si>
  <si>
    <t>VOCABRIA 30 mg compresse rivestite con film</t>
  </si>
  <si>
    <t>VOCABRIA 600 mg sospensione iniettabile a rilascio prolungato</t>
  </si>
  <si>
    <t>33.34</t>
  </si>
  <si>
    <t>ASP 7 RAGUSA</t>
  </si>
  <si>
    <t xml:space="preserve">ASP TRAPANI  </t>
  </si>
  <si>
    <t>ASP CALTANISSETTA</t>
  </si>
  <si>
    <t>ASP MESSINA</t>
  </si>
  <si>
    <t>ASP CATANIA</t>
  </si>
  <si>
    <t>ASP PALERMO</t>
  </si>
  <si>
    <t xml:space="preserve"> ASP ENNA</t>
  </si>
  <si>
    <t>ASP SIRACUSA</t>
  </si>
  <si>
    <t>ASP AGRIGENTO</t>
  </si>
  <si>
    <t>CANNIZZARO CATANIA</t>
  </si>
  <si>
    <t xml:space="preserve"> ARNAS GARIBALDI CATANIA</t>
  </si>
  <si>
    <t>VITTORIO EMANUELE CATANIA</t>
  </si>
  <si>
    <t>ARNAS PALERMO</t>
  </si>
  <si>
    <t>VILLA SOFIA PALERMO</t>
  </si>
  <si>
    <t>GIACCONE PALERMO</t>
  </si>
  <si>
    <t>GAETANO MARTINO MESSINA</t>
  </si>
  <si>
    <t>PAPARDO MESSINA</t>
  </si>
  <si>
    <t>GIGLIO CEFALU'</t>
  </si>
  <si>
    <t>IRCS MESSINA</t>
  </si>
  <si>
    <t>IRCS TROINA</t>
  </si>
  <si>
    <t>ISMETT</t>
  </si>
  <si>
    <t>fabbisogno anno</t>
  </si>
  <si>
    <t xml:space="preserve">fabbisogno per tutta la durata contrattuale </t>
  </si>
  <si>
    <t>IMPORTO CONTRATTUALE</t>
  </si>
  <si>
    <t>fabbisogno per tutta la durata contrattuale</t>
  </si>
  <si>
    <t>TOTALE FABBISOGNI</t>
  </si>
  <si>
    <t>20% PLUS</t>
  </si>
  <si>
    <t>TOTALE FABBISOGNI + 20% PLUS</t>
  </si>
  <si>
    <t>TOTALE QUANTITA FABBISOGNI</t>
  </si>
  <si>
    <t>Lotto</t>
  </si>
  <si>
    <t>Sublotto</t>
  </si>
  <si>
    <t>CIG</t>
  </si>
  <si>
    <t>Principio attivo</t>
  </si>
  <si>
    <t>AIC</t>
  </si>
  <si>
    <t>ATC</t>
  </si>
  <si>
    <t>Dosaggio</t>
  </si>
  <si>
    <t>Concentrazione</t>
  </si>
  <si>
    <t>Quantità</t>
  </si>
  <si>
    <t>Prezzio unitario base d'asta</t>
  </si>
  <si>
    <t>Base d'asta complessiva per lotto</t>
  </si>
  <si>
    <t>Prezzo unitario offerto</t>
  </si>
  <si>
    <t>Totale offerto sublotto</t>
  </si>
  <si>
    <t>Totale offerto per lotto</t>
  </si>
  <si>
    <t>Sconto offerto</t>
  </si>
  <si>
    <t>Forma farmaceutica</t>
  </si>
  <si>
    <t>Ditta aggiudicataria</t>
  </si>
  <si>
    <t>Partita IVA</t>
  </si>
  <si>
    <t>Indirizzo</t>
  </si>
  <si>
    <t>Telefono</t>
  </si>
  <si>
    <t>PEC</t>
  </si>
  <si>
    <t>Unità di misura</t>
  </si>
  <si>
    <t>Codice prodotto</t>
  </si>
  <si>
    <t>Denominazione commerciale</t>
  </si>
  <si>
    <t>Prezzo SSN</t>
  </si>
  <si>
    <t>Classe rimborsabilità</t>
  </si>
  <si>
    <t>Prezzo al pubblico</t>
  </si>
  <si>
    <t>IVA</t>
  </si>
  <si>
    <t>Sconto obbligatorio per legge</t>
  </si>
  <si>
    <t>Esclusivo</t>
  </si>
  <si>
    <t>Scadenza brevetto</t>
  </si>
  <si>
    <t>Pezzi per confezione</t>
  </si>
  <si>
    <t>Note</t>
  </si>
  <si>
    <t>Percentuale ribasso</t>
  </si>
  <si>
    <t>Ribasso offerto</t>
  </si>
  <si>
    <t>All. n. 3_Prospetto Fabbisogni_AGGIORNAMENTO PTORS N. 71 DEL 2022 (28 MESI)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</si>
</sst>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4" formatCode="_-* #,##0.00\ &quot;€&quot;_-;\-* #,##0.00\ &quot;€&quot;_-;_-* &quot;-&quot;??\ &quot;€&quot;_-;_-@_-"/>
    <numFmt numFmtId="165" formatCode="_-\ #,##0.00_)\ _-;\-\ #,##0.00\ _-"/>
    <numFmt numFmtId="166" formatCode="#,##0.00\ _€"/>
    <numFmt numFmtId="167" formatCode="#,##0.00000000000_ ;\-#,##0.00000000000\ "/>
    <numFmt numFmtId="168" formatCode="#,##0.00000\ &quot;€&quot;"/>
  </numFmts>
  <fonts count="12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</font>
    <font>
      <sz val="10"/>
      <name val="Arial"/>
    </font>
    <font>
      <sz val="10"/>
      <name val="Arial"/>
    </font>
    <font>
      <b/>
      <sz val="10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trike/>
      <sz val="10"/>
      <name val="Arial"/>
      <family val="2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2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6" fillId="0" borderId="0" applyFont="0" applyFill="0" applyBorder="0" applyAlignment="0" applyProtection="0"/>
  </cellStyleXfs>
  <cellXfs count="179">
    <xf numFmtId="0" fontId="0" fillId="0" borderId="0" xfId="0"/>
    <xf numFmtId="22" fontId="2" fillId="0" borderId="0" xfId="0" applyNumberFormat="1" applyFont="1" applyAlignment="1">
      <alignment horizontal="center"/>
    </xf>
    <xf numFmtId="165" fontId="3" fillId="0" borderId="0" xfId="0" applyNumberFormat="1" applyFont="1" applyAlignment="1">
      <alignment horizontal="right"/>
    </xf>
    <xf numFmtId="49" fontId="4" fillId="0" borderId="0" xfId="0" applyNumberFormat="1" applyFont="1" applyAlignment="1">
      <alignment horizontal="left"/>
    </xf>
    <xf numFmtId="49" fontId="4" fillId="0" borderId="1" xfId="0" applyNumberFormat="1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22" fontId="2" fillId="0" borderId="1" xfId="0" applyNumberFormat="1" applyFont="1" applyBorder="1" applyAlignment="1">
      <alignment horizontal="center" vertical="center"/>
    </xf>
    <xf numFmtId="166" fontId="1" fillId="0" borderId="1" xfId="1" applyNumberFormat="1" applyFont="1" applyFill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49" fontId="4" fillId="0" borderId="0" xfId="0" applyNumberFormat="1" applyFont="1" applyAlignment="1">
      <alignment horizontal="center"/>
    </xf>
    <xf numFmtId="49" fontId="7" fillId="0" borderId="1" xfId="0" applyNumberFormat="1" applyFont="1" applyBorder="1" applyAlignment="1">
      <alignment horizontal="center"/>
    </xf>
    <xf numFmtId="49" fontId="4" fillId="0" borderId="1" xfId="0" applyNumberFormat="1" applyFont="1" applyBorder="1" applyAlignment="1">
      <alignment horizontal="center"/>
    </xf>
    <xf numFmtId="167" fontId="3" fillId="0" borderId="1" xfId="0" applyNumberFormat="1" applyFont="1" applyBorder="1" applyAlignment="1">
      <alignment horizontal="center" vertical="center"/>
    </xf>
    <xf numFmtId="1" fontId="10" fillId="5" borderId="1" xfId="0" applyNumberFormat="1" applyFont="1" applyFill="1" applyBorder="1" applyAlignment="1">
      <alignment horizontal="center" vertical="center" wrapText="1" shrinkToFit="1"/>
    </xf>
    <xf numFmtId="168" fontId="10" fillId="5" borderId="1" xfId="0" applyNumberFormat="1" applyFont="1" applyFill="1" applyBorder="1" applyAlignment="1">
      <alignment horizontal="center" vertical="center" wrapText="1" shrinkToFit="1"/>
    </xf>
    <xf numFmtId="1" fontId="10" fillId="6" borderId="1" xfId="0" applyNumberFormat="1" applyFont="1" applyFill="1" applyBorder="1" applyAlignment="1">
      <alignment horizontal="center" vertical="center" wrapText="1" shrinkToFit="1"/>
    </xf>
    <xf numFmtId="168" fontId="10" fillId="6" borderId="1" xfId="0" applyNumberFormat="1" applyFont="1" applyFill="1" applyBorder="1" applyAlignment="1">
      <alignment horizontal="center" vertical="center" wrapText="1" shrinkToFit="1"/>
    </xf>
    <xf numFmtId="1" fontId="10" fillId="2" borderId="1" xfId="0" applyNumberFormat="1" applyFont="1" applyFill="1" applyBorder="1" applyAlignment="1">
      <alignment horizontal="center" vertical="center" wrapText="1" shrinkToFit="1"/>
    </xf>
    <xf numFmtId="168" fontId="10" fillId="2" borderId="1" xfId="0" applyNumberFormat="1" applyFont="1" applyFill="1" applyBorder="1" applyAlignment="1">
      <alignment horizontal="center" vertical="center" wrapText="1" shrinkToFit="1"/>
    </xf>
    <xf numFmtId="1" fontId="10" fillId="7" borderId="1" xfId="0" applyNumberFormat="1" applyFont="1" applyFill="1" applyBorder="1" applyAlignment="1">
      <alignment horizontal="center" vertical="center" wrapText="1" shrinkToFit="1"/>
    </xf>
    <xf numFmtId="168" fontId="10" fillId="7" borderId="1" xfId="0" applyNumberFormat="1" applyFont="1" applyFill="1" applyBorder="1" applyAlignment="1">
      <alignment horizontal="center" vertical="center" wrapText="1" shrinkToFit="1"/>
    </xf>
    <xf numFmtId="1" fontId="10" fillId="8" borderId="1" xfId="0" applyNumberFormat="1" applyFont="1" applyFill="1" applyBorder="1" applyAlignment="1">
      <alignment horizontal="center" vertical="center" wrapText="1" shrinkToFit="1"/>
    </xf>
    <xf numFmtId="168" fontId="10" fillId="8" borderId="1" xfId="0" applyNumberFormat="1" applyFont="1" applyFill="1" applyBorder="1" applyAlignment="1">
      <alignment horizontal="center" vertical="center" wrapText="1" shrinkToFit="1"/>
    </xf>
    <xf numFmtId="1" fontId="10" fillId="9" borderId="1" xfId="0" applyNumberFormat="1" applyFont="1" applyFill="1" applyBorder="1" applyAlignment="1">
      <alignment horizontal="center" vertical="center" wrapText="1" shrinkToFit="1"/>
    </xf>
    <xf numFmtId="168" fontId="10" fillId="9" borderId="1" xfId="0" applyNumberFormat="1" applyFont="1" applyFill="1" applyBorder="1" applyAlignment="1">
      <alignment horizontal="center" vertical="center" wrapText="1" shrinkToFit="1"/>
    </xf>
    <xf numFmtId="1" fontId="10" fillId="10" borderId="1" xfId="0" applyNumberFormat="1" applyFont="1" applyFill="1" applyBorder="1" applyAlignment="1">
      <alignment horizontal="center" vertical="center" wrapText="1" shrinkToFit="1"/>
    </xf>
    <xf numFmtId="168" fontId="10" fillId="10" borderId="1" xfId="0" applyNumberFormat="1" applyFont="1" applyFill="1" applyBorder="1" applyAlignment="1">
      <alignment horizontal="center" vertical="center" wrapText="1" shrinkToFit="1"/>
    </xf>
    <xf numFmtId="1" fontId="10" fillId="11" borderId="1" xfId="0" applyNumberFormat="1" applyFont="1" applyFill="1" applyBorder="1" applyAlignment="1">
      <alignment horizontal="center" vertical="center" wrapText="1" shrinkToFit="1"/>
    </xf>
    <xf numFmtId="168" fontId="10" fillId="11" borderId="1" xfId="0" applyNumberFormat="1" applyFont="1" applyFill="1" applyBorder="1" applyAlignment="1">
      <alignment horizontal="center" vertical="center" wrapText="1" shrinkToFit="1"/>
    </xf>
    <xf numFmtId="1" fontId="10" fillId="12" borderId="1" xfId="0" applyNumberFormat="1" applyFont="1" applyFill="1" applyBorder="1" applyAlignment="1">
      <alignment horizontal="center" vertical="center" wrapText="1" shrinkToFit="1"/>
    </xf>
    <xf numFmtId="168" fontId="10" fillId="12" borderId="1" xfId="0" applyNumberFormat="1" applyFont="1" applyFill="1" applyBorder="1" applyAlignment="1">
      <alignment horizontal="center" vertical="center" wrapText="1" shrinkToFit="1"/>
    </xf>
    <xf numFmtId="1" fontId="10" fillId="13" borderId="1" xfId="0" applyNumberFormat="1" applyFont="1" applyFill="1" applyBorder="1" applyAlignment="1">
      <alignment horizontal="center" vertical="center" wrapText="1" shrinkToFit="1"/>
    </xf>
    <xf numFmtId="168" fontId="10" fillId="13" borderId="1" xfId="0" applyNumberFormat="1" applyFont="1" applyFill="1" applyBorder="1" applyAlignment="1">
      <alignment horizontal="center" vertical="center" wrapText="1" shrinkToFit="1"/>
    </xf>
    <xf numFmtId="1" fontId="10" fillId="14" borderId="1" xfId="0" applyNumberFormat="1" applyFont="1" applyFill="1" applyBorder="1" applyAlignment="1">
      <alignment horizontal="center" vertical="center" wrapText="1" shrinkToFit="1"/>
    </xf>
    <xf numFmtId="168" fontId="10" fillId="14" borderId="1" xfId="0" applyNumberFormat="1" applyFont="1" applyFill="1" applyBorder="1" applyAlignment="1">
      <alignment horizontal="center" vertical="center" wrapText="1" shrinkToFit="1"/>
    </xf>
    <xf numFmtId="1" fontId="10" fillId="15" borderId="1" xfId="0" applyNumberFormat="1" applyFont="1" applyFill="1" applyBorder="1" applyAlignment="1">
      <alignment horizontal="center" vertical="center" wrapText="1" shrinkToFit="1"/>
    </xf>
    <xf numFmtId="168" fontId="10" fillId="15" borderId="1" xfId="0" applyNumberFormat="1" applyFont="1" applyFill="1" applyBorder="1" applyAlignment="1">
      <alignment horizontal="center" vertical="center" wrapText="1" shrinkToFit="1"/>
    </xf>
    <xf numFmtId="1" fontId="10" fillId="16" borderId="1" xfId="0" applyNumberFormat="1" applyFont="1" applyFill="1" applyBorder="1" applyAlignment="1">
      <alignment horizontal="center" vertical="center" wrapText="1" shrinkToFit="1"/>
    </xf>
    <xf numFmtId="168" fontId="10" fillId="16" borderId="1" xfId="0" applyNumberFormat="1" applyFont="1" applyFill="1" applyBorder="1" applyAlignment="1">
      <alignment horizontal="center" vertical="center" wrapText="1" shrinkToFit="1"/>
    </xf>
    <xf numFmtId="1" fontId="10" fillId="17" borderId="1" xfId="0" applyNumberFormat="1" applyFont="1" applyFill="1" applyBorder="1" applyAlignment="1">
      <alignment horizontal="center" vertical="center" wrapText="1" shrinkToFit="1"/>
    </xf>
    <xf numFmtId="168" fontId="10" fillId="17" borderId="1" xfId="0" applyNumberFormat="1" applyFont="1" applyFill="1" applyBorder="1" applyAlignment="1">
      <alignment horizontal="center" vertical="center" wrapText="1" shrinkToFit="1"/>
    </xf>
    <xf numFmtId="1" fontId="10" fillId="18" borderId="1" xfId="0" applyNumberFormat="1" applyFont="1" applyFill="1" applyBorder="1" applyAlignment="1">
      <alignment horizontal="center" vertical="center" wrapText="1" shrinkToFit="1"/>
    </xf>
    <xf numFmtId="168" fontId="10" fillId="18" borderId="1" xfId="0" applyNumberFormat="1" applyFont="1" applyFill="1" applyBorder="1" applyAlignment="1">
      <alignment horizontal="center" vertical="center" wrapText="1" shrinkToFit="1"/>
    </xf>
    <xf numFmtId="1" fontId="10" fillId="19" borderId="1" xfId="0" applyNumberFormat="1" applyFont="1" applyFill="1" applyBorder="1" applyAlignment="1">
      <alignment horizontal="center" vertical="center" wrapText="1" shrinkToFit="1"/>
    </xf>
    <xf numFmtId="168" fontId="10" fillId="19" borderId="1" xfId="0" applyNumberFormat="1" applyFont="1" applyFill="1" applyBorder="1" applyAlignment="1">
      <alignment horizontal="center" vertical="center" wrapText="1" shrinkToFit="1"/>
    </xf>
    <xf numFmtId="1" fontId="10" fillId="20" borderId="1" xfId="0" applyNumberFormat="1" applyFont="1" applyFill="1" applyBorder="1" applyAlignment="1">
      <alignment horizontal="center" vertical="center" wrapText="1" shrinkToFit="1"/>
    </xf>
    <xf numFmtId="168" fontId="10" fillId="20" borderId="1" xfId="0" applyNumberFormat="1" applyFont="1" applyFill="1" applyBorder="1" applyAlignment="1">
      <alignment horizontal="center" vertical="center" wrapText="1" shrinkToFit="1"/>
    </xf>
    <xf numFmtId="1" fontId="10" fillId="3" borderId="1" xfId="0" applyNumberFormat="1" applyFont="1" applyFill="1" applyBorder="1" applyAlignment="1">
      <alignment horizontal="center" vertical="center" wrapText="1" shrinkToFit="1"/>
    </xf>
    <xf numFmtId="168" fontId="10" fillId="3" borderId="1" xfId="0" applyNumberFormat="1" applyFont="1" applyFill="1" applyBorder="1" applyAlignment="1">
      <alignment horizontal="center" vertical="center" wrapText="1" shrinkToFit="1"/>
    </xf>
    <xf numFmtId="1" fontId="10" fillId="21" borderId="1" xfId="0" applyNumberFormat="1" applyFont="1" applyFill="1" applyBorder="1" applyAlignment="1">
      <alignment horizontal="center" vertical="center" wrapText="1" shrinkToFit="1"/>
    </xf>
    <xf numFmtId="168" fontId="10" fillId="21" borderId="1" xfId="0" applyNumberFormat="1" applyFont="1" applyFill="1" applyBorder="1" applyAlignment="1">
      <alignment horizontal="center" vertical="center" wrapText="1" shrinkToFit="1"/>
    </xf>
    <xf numFmtId="1" fontId="10" fillId="22" borderId="1" xfId="0" applyNumberFormat="1" applyFont="1" applyFill="1" applyBorder="1" applyAlignment="1">
      <alignment horizontal="center" vertical="center" wrapText="1" shrinkToFit="1"/>
    </xf>
    <xf numFmtId="168" fontId="10" fillId="22" borderId="1" xfId="0" applyNumberFormat="1" applyFont="1" applyFill="1" applyBorder="1" applyAlignment="1">
      <alignment horizontal="center" vertical="center" wrapText="1" shrinkToFit="1"/>
    </xf>
    <xf numFmtId="1" fontId="0" fillId="4" borderId="0" xfId="0" applyNumberFormat="1" applyFill="1" applyAlignment="1">
      <alignment wrapText="1" shrinkToFit="1"/>
    </xf>
    <xf numFmtId="168" fontId="0" fillId="4" borderId="0" xfId="0" applyNumberFormat="1" applyFill="1" applyAlignment="1">
      <alignment wrapText="1" shrinkToFit="1"/>
    </xf>
    <xf numFmtId="0" fontId="10" fillId="23" borderId="1" xfId="0" applyFont="1" applyFill="1" applyBorder="1" applyAlignment="1">
      <alignment horizontal="center" vertical="center" wrapText="1" shrinkToFit="1"/>
    </xf>
    <xf numFmtId="3" fontId="10" fillId="23" borderId="1" xfId="0" applyNumberFormat="1" applyFont="1" applyFill="1" applyBorder="1" applyAlignment="1">
      <alignment horizontal="center" vertical="center" wrapText="1" shrinkToFit="1"/>
    </xf>
    <xf numFmtId="43" fontId="0" fillId="23" borderId="1" xfId="0" applyNumberFormat="1" applyFill="1" applyBorder="1" applyAlignment="1">
      <alignment wrapText="1" shrinkToFit="1"/>
    </xf>
    <xf numFmtId="3" fontId="0" fillId="23" borderId="1" xfId="0" applyNumberFormat="1" applyFill="1" applyBorder="1" applyAlignment="1">
      <alignment wrapText="1" shrinkToFit="1"/>
    </xf>
    <xf numFmtId="0" fontId="5" fillId="19" borderId="1" xfId="0" applyFont="1" applyFill="1" applyBorder="1" applyAlignment="1">
      <alignment horizontal="center" vertical="center" wrapText="1"/>
    </xf>
    <xf numFmtId="0" fontId="5" fillId="19" borderId="1" xfId="0" applyFont="1" applyFill="1" applyBorder="1" applyAlignment="1">
      <alignment horizontal="center" vertical="center"/>
    </xf>
    <xf numFmtId="1" fontId="11" fillId="5" borderId="1" xfId="0" applyNumberFormat="1" applyFont="1" applyFill="1" applyBorder="1" applyAlignment="1">
      <alignment horizontal="center" vertical="center" wrapText="1" shrinkToFit="1"/>
    </xf>
    <xf numFmtId="168" fontId="11" fillId="5" borderId="1" xfId="0" applyNumberFormat="1" applyFont="1" applyFill="1" applyBorder="1" applyAlignment="1">
      <alignment horizontal="center" vertical="center" wrapText="1" shrinkToFit="1"/>
    </xf>
    <xf numFmtId="1" fontId="11" fillId="6" borderId="1" xfId="0" applyNumberFormat="1" applyFont="1" applyFill="1" applyBorder="1" applyAlignment="1">
      <alignment horizontal="center" vertical="center" wrapText="1" shrinkToFit="1"/>
    </xf>
    <xf numFmtId="168" fontId="11" fillId="6" borderId="1" xfId="0" applyNumberFormat="1" applyFont="1" applyFill="1" applyBorder="1" applyAlignment="1">
      <alignment horizontal="center" vertical="center" wrapText="1" shrinkToFit="1"/>
    </xf>
    <xf numFmtId="1" fontId="11" fillId="2" borderId="1" xfId="0" applyNumberFormat="1" applyFont="1" applyFill="1" applyBorder="1" applyAlignment="1">
      <alignment horizontal="center" vertical="center" wrapText="1" shrinkToFit="1"/>
    </xf>
    <xf numFmtId="168" fontId="11" fillId="2" borderId="1" xfId="0" applyNumberFormat="1" applyFont="1" applyFill="1" applyBorder="1" applyAlignment="1">
      <alignment horizontal="center" vertical="center" wrapText="1" shrinkToFit="1"/>
    </xf>
    <xf numFmtId="1" fontId="11" fillId="7" borderId="1" xfId="0" applyNumberFormat="1" applyFont="1" applyFill="1" applyBorder="1" applyAlignment="1">
      <alignment horizontal="center" vertical="center" wrapText="1" shrinkToFit="1"/>
    </xf>
    <xf numFmtId="168" fontId="11" fillId="7" borderId="1" xfId="0" applyNumberFormat="1" applyFont="1" applyFill="1" applyBorder="1" applyAlignment="1">
      <alignment horizontal="center" vertical="center" wrapText="1" shrinkToFit="1"/>
    </xf>
    <xf numFmtId="1" fontId="11" fillId="8" borderId="1" xfId="0" applyNumberFormat="1" applyFont="1" applyFill="1" applyBorder="1" applyAlignment="1">
      <alignment horizontal="center" vertical="center" wrapText="1" shrinkToFit="1"/>
    </xf>
    <xf numFmtId="168" fontId="11" fillId="8" borderId="1" xfId="0" applyNumberFormat="1" applyFont="1" applyFill="1" applyBorder="1" applyAlignment="1">
      <alignment horizontal="center" vertical="center" wrapText="1" shrinkToFit="1"/>
    </xf>
    <xf numFmtId="1" fontId="11" fillId="9" borderId="1" xfId="0" applyNumberFormat="1" applyFont="1" applyFill="1" applyBorder="1" applyAlignment="1">
      <alignment horizontal="center" vertical="center" wrapText="1" shrinkToFit="1"/>
    </xf>
    <xf numFmtId="168" fontId="11" fillId="9" borderId="1" xfId="0" applyNumberFormat="1" applyFont="1" applyFill="1" applyBorder="1" applyAlignment="1">
      <alignment horizontal="center" vertical="center" wrapText="1" shrinkToFit="1"/>
    </xf>
    <xf numFmtId="1" fontId="11" fillId="10" borderId="1" xfId="0" applyNumberFormat="1" applyFont="1" applyFill="1" applyBorder="1" applyAlignment="1">
      <alignment horizontal="center" vertical="center" wrapText="1" shrinkToFit="1"/>
    </xf>
    <xf numFmtId="168" fontId="11" fillId="10" borderId="1" xfId="0" applyNumberFormat="1" applyFont="1" applyFill="1" applyBorder="1" applyAlignment="1">
      <alignment horizontal="center" vertical="center" wrapText="1" shrinkToFit="1"/>
    </xf>
    <xf numFmtId="1" fontId="11" fillId="11" borderId="1" xfId="0" applyNumberFormat="1" applyFont="1" applyFill="1" applyBorder="1" applyAlignment="1">
      <alignment horizontal="center" vertical="center" wrapText="1" shrinkToFit="1"/>
    </xf>
    <xf numFmtId="168" fontId="11" fillId="11" borderId="1" xfId="0" applyNumberFormat="1" applyFont="1" applyFill="1" applyBorder="1" applyAlignment="1">
      <alignment horizontal="center" vertical="center" wrapText="1" shrinkToFit="1"/>
    </xf>
    <xf numFmtId="1" fontId="11" fillId="12" borderId="1" xfId="0" applyNumberFormat="1" applyFont="1" applyFill="1" applyBorder="1" applyAlignment="1">
      <alignment horizontal="center" vertical="center" wrapText="1" shrinkToFit="1"/>
    </xf>
    <xf numFmtId="168" fontId="11" fillId="12" borderId="1" xfId="0" applyNumberFormat="1" applyFont="1" applyFill="1" applyBorder="1" applyAlignment="1">
      <alignment horizontal="center" vertical="center" wrapText="1" shrinkToFit="1"/>
    </xf>
    <xf numFmtId="1" fontId="11" fillId="13" borderId="1" xfId="0" applyNumberFormat="1" applyFont="1" applyFill="1" applyBorder="1" applyAlignment="1">
      <alignment horizontal="center" vertical="center" wrapText="1" shrinkToFit="1"/>
    </xf>
    <xf numFmtId="168" fontId="11" fillId="13" borderId="1" xfId="0" applyNumberFormat="1" applyFont="1" applyFill="1" applyBorder="1" applyAlignment="1">
      <alignment horizontal="center" vertical="center" wrapText="1" shrinkToFit="1"/>
    </xf>
    <xf numFmtId="1" fontId="11" fillId="14" borderId="1" xfId="0" applyNumberFormat="1" applyFont="1" applyFill="1" applyBorder="1" applyAlignment="1">
      <alignment horizontal="center" vertical="center" wrapText="1" shrinkToFit="1"/>
    </xf>
    <xf numFmtId="168" fontId="11" fillId="14" borderId="1" xfId="0" applyNumberFormat="1" applyFont="1" applyFill="1" applyBorder="1" applyAlignment="1">
      <alignment horizontal="center" vertical="center" wrapText="1" shrinkToFit="1"/>
    </xf>
    <xf numFmtId="1" fontId="11" fillId="15" borderId="1" xfId="0" applyNumberFormat="1" applyFont="1" applyFill="1" applyBorder="1" applyAlignment="1">
      <alignment horizontal="center" vertical="center" wrapText="1" shrinkToFit="1"/>
    </xf>
    <xf numFmtId="168" fontId="11" fillId="15" borderId="1" xfId="0" applyNumberFormat="1" applyFont="1" applyFill="1" applyBorder="1" applyAlignment="1">
      <alignment horizontal="center" vertical="center" wrapText="1" shrinkToFit="1"/>
    </xf>
    <xf numFmtId="1" fontId="11" fillId="16" borderId="1" xfId="0" applyNumberFormat="1" applyFont="1" applyFill="1" applyBorder="1" applyAlignment="1">
      <alignment horizontal="center" vertical="center" wrapText="1" shrinkToFit="1"/>
    </xf>
    <xf numFmtId="168" fontId="11" fillId="16" borderId="1" xfId="0" applyNumberFormat="1" applyFont="1" applyFill="1" applyBorder="1" applyAlignment="1">
      <alignment horizontal="center" vertical="center" wrapText="1" shrinkToFit="1"/>
    </xf>
    <xf numFmtId="0" fontId="11" fillId="17" borderId="1" xfId="0" applyFont="1" applyFill="1" applyBorder="1" applyAlignment="1">
      <alignment horizontal="center" vertical="center" wrapText="1" shrinkToFit="1"/>
    </xf>
    <xf numFmtId="168" fontId="11" fillId="17" borderId="1" xfId="0" applyNumberFormat="1" applyFont="1" applyFill="1" applyBorder="1" applyAlignment="1">
      <alignment horizontal="center" vertical="center" wrapText="1" shrinkToFit="1"/>
    </xf>
    <xf numFmtId="1" fontId="11" fillId="18" borderId="1" xfId="0" applyNumberFormat="1" applyFont="1" applyFill="1" applyBorder="1" applyAlignment="1">
      <alignment horizontal="center" vertical="center" wrapText="1" shrinkToFit="1"/>
    </xf>
    <xf numFmtId="168" fontId="11" fillId="18" borderId="1" xfId="0" applyNumberFormat="1" applyFont="1" applyFill="1" applyBorder="1" applyAlignment="1">
      <alignment horizontal="center" vertical="center" wrapText="1" shrinkToFit="1"/>
    </xf>
    <xf numFmtId="1" fontId="11" fillId="19" borderId="1" xfId="0" applyNumberFormat="1" applyFont="1" applyFill="1" applyBorder="1" applyAlignment="1">
      <alignment horizontal="center" vertical="center" wrapText="1" shrinkToFit="1"/>
    </xf>
    <xf numFmtId="168" fontId="11" fillId="19" borderId="1" xfId="0" applyNumberFormat="1" applyFont="1" applyFill="1" applyBorder="1" applyAlignment="1">
      <alignment horizontal="center" vertical="center" wrapText="1" shrinkToFit="1"/>
    </xf>
    <xf numFmtId="1" fontId="11" fillId="20" borderId="1" xfId="0" applyNumberFormat="1" applyFont="1" applyFill="1" applyBorder="1" applyAlignment="1">
      <alignment horizontal="center" vertical="center" wrapText="1" shrinkToFit="1"/>
    </xf>
    <xf numFmtId="168" fontId="11" fillId="20" borderId="1" xfId="0" applyNumberFormat="1" applyFont="1" applyFill="1" applyBorder="1" applyAlignment="1">
      <alignment horizontal="center" vertical="center" wrapText="1" shrinkToFit="1"/>
    </xf>
    <xf numFmtId="1" fontId="11" fillId="3" borderId="1" xfId="0" applyNumberFormat="1" applyFont="1" applyFill="1" applyBorder="1" applyAlignment="1">
      <alignment horizontal="center" vertical="center" wrapText="1" shrinkToFit="1"/>
    </xf>
    <xf numFmtId="168" fontId="11" fillId="3" borderId="1" xfId="0" applyNumberFormat="1" applyFont="1" applyFill="1" applyBorder="1" applyAlignment="1">
      <alignment horizontal="center" vertical="center" wrapText="1" shrinkToFit="1"/>
    </xf>
    <xf numFmtId="1" fontId="11" fillId="21" borderId="1" xfId="0" applyNumberFormat="1" applyFont="1" applyFill="1" applyBorder="1" applyAlignment="1">
      <alignment horizontal="center" vertical="center" wrapText="1" shrinkToFit="1"/>
    </xf>
    <xf numFmtId="168" fontId="11" fillId="21" borderId="1" xfId="0" applyNumberFormat="1" applyFont="1" applyFill="1" applyBorder="1" applyAlignment="1">
      <alignment horizontal="center" vertical="center" wrapText="1" shrinkToFit="1"/>
    </xf>
    <xf numFmtId="1" fontId="11" fillId="22" borderId="1" xfId="0" applyNumberFormat="1" applyFont="1" applyFill="1" applyBorder="1" applyAlignment="1">
      <alignment horizontal="center" vertical="center" wrapText="1" shrinkToFit="1"/>
    </xf>
    <xf numFmtId="168" fontId="11" fillId="22" borderId="1" xfId="0" applyNumberFormat="1" applyFont="1" applyFill="1" applyBorder="1" applyAlignment="1">
      <alignment horizontal="center" vertical="center" wrapText="1" shrinkToFit="1"/>
    </xf>
    <xf numFmtId="165" fontId="5" fillId="25" borderId="1" xfId="0" applyNumberFormat="1" applyFont="1" applyFill="1" applyBorder="1" applyAlignment="1">
      <alignment horizontal="center" vertical="center"/>
    </xf>
    <xf numFmtId="165" fontId="5" fillId="25" borderId="1" xfId="0" applyNumberFormat="1" applyFont="1" applyFill="1" applyBorder="1" applyAlignment="1">
      <alignment horizontal="center" vertical="center" wrapText="1"/>
    </xf>
    <xf numFmtId="165" fontId="3" fillId="26" borderId="1" xfId="0" applyNumberFormat="1" applyFont="1" applyFill="1" applyBorder="1" applyAlignment="1">
      <alignment horizontal="center" vertical="center"/>
    </xf>
    <xf numFmtId="165" fontId="5" fillId="26" borderId="1" xfId="0" applyNumberFormat="1" applyFont="1" applyFill="1" applyBorder="1" applyAlignment="1">
      <alignment horizontal="center" vertical="center"/>
    </xf>
    <xf numFmtId="49" fontId="4" fillId="26" borderId="1" xfId="0" applyNumberFormat="1" applyFont="1" applyFill="1" applyBorder="1" applyAlignment="1">
      <alignment horizontal="center" vertical="center"/>
    </xf>
    <xf numFmtId="167" fontId="3" fillId="26" borderId="1" xfId="0" applyNumberFormat="1" applyFont="1" applyFill="1" applyBorder="1" applyAlignment="1">
      <alignment horizontal="center" vertical="center"/>
    </xf>
    <xf numFmtId="166" fontId="10" fillId="22" borderId="2" xfId="0" applyNumberFormat="1" applyFont="1" applyFill="1" applyBorder="1" applyAlignment="1">
      <alignment horizontal="center" vertical="center" wrapText="1" shrinkToFit="1"/>
    </xf>
    <xf numFmtId="166" fontId="10" fillId="22" borderId="3" xfId="0" applyNumberFormat="1" applyFont="1" applyFill="1" applyBorder="1" applyAlignment="1">
      <alignment horizontal="center" vertical="center" wrapText="1" shrinkToFit="1"/>
    </xf>
    <xf numFmtId="166" fontId="10" fillId="22" borderId="4" xfId="0" applyNumberFormat="1" applyFont="1" applyFill="1" applyBorder="1" applyAlignment="1">
      <alignment horizontal="center" vertical="center" wrapText="1" shrinkToFit="1"/>
    </xf>
    <xf numFmtId="0" fontId="11" fillId="23" borderId="2" xfId="0" applyFont="1" applyFill="1" applyBorder="1" applyAlignment="1">
      <alignment horizontal="center" vertical="center" wrapText="1" shrinkToFit="1"/>
    </xf>
    <xf numFmtId="0" fontId="11" fillId="23" borderId="3" xfId="0" applyFont="1" applyFill="1" applyBorder="1" applyAlignment="1">
      <alignment horizontal="center" vertical="center" wrapText="1" shrinkToFit="1"/>
    </xf>
    <xf numFmtId="0" fontId="11" fillId="23" borderId="4" xfId="0" applyFont="1" applyFill="1" applyBorder="1" applyAlignment="1">
      <alignment horizontal="center" vertical="center" wrapText="1" shrinkToFit="1"/>
    </xf>
    <xf numFmtId="166" fontId="10" fillId="19" borderId="2" xfId="0" applyNumberFormat="1" applyFont="1" applyFill="1" applyBorder="1" applyAlignment="1">
      <alignment horizontal="center" vertical="center" wrapText="1" shrinkToFit="1"/>
    </xf>
    <xf numFmtId="166" fontId="10" fillId="19" borderId="3" xfId="0" applyNumberFormat="1" applyFont="1" applyFill="1" applyBorder="1" applyAlignment="1">
      <alignment horizontal="center" vertical="center" wrapText="1" shrinkToFit="1"/>
    </xf>
    <xf numFmtId="166" fontId="10" fillId="19" borderId="4" xfId="0" applyNumberFormat="1" applyFont="1" applyFill="1" applyBorder="1" applyAlignment="1">
      <alignment horizontal="center" vertical="center" wrapText="1" shrinkToFit="1"/>
    </xf>
    <xf numFmtId="166" fontId="10" fillId="20" borderId="2" xfId="0" applyNumberFormat="1" applyFont="1" applyFill="1" applyBorder="1" applyAlignment="1">
      <alignment horizontal="center" vertical="center" wrapText="1" shrinkToFit="1"/>
    </xf>
    <xf numFmtId="166" fontId="10" fillId="20" borderId="3" xfId="0" applyNumberFormat="1" applyFont="1" applyFill="1" applyBorder="1" applyAlignment="1">
      <alignment horizontal="center" vertical="center" wrapText="1" shrinkToFit="1"/>
    </xf>
    <xf numFmtId="166" fontId="10" fillId="20" borderId="4" xfId="0" applyNumberFormat="1" applyFont="1" applyFill="1" applyBorder="1" applyAlignment="1">
      <alignment horizontal="center" vertical="center" wrapText="1" shrinkToFit="1"/>
    </xf>
    <xf numFmtId="166" fontId="10" fillId="12" borderId="2" xfId="0" applyNumberFormat="1" applyFont="1" applyFill="1" applyBorder="1" applyAlignment="1">
      <alignment horizontal="center" vertical="center" wrapText="1" shrinkToFit="1"/>
    </xf>
    <xf numFmtId="166" fontId="10" fillId="12" borderId="3" xfId="0" applyNumberFormat="1" applyFont="1" applyFill="1" applyBorder="1" applyAlignment="1">
      <alignment horizontal="center" vertical="center" wrapText="1" shrinkToFit="1"/>
    </xf>
    <xf numFmtId="166" fontId="10" fillId="12" borderId="4" xfId="0" applyNumberFormat="1" applyFont="1" applyFill="1" applyBorder="1" applyAlignment="1">
      <alignment horizontal="center" vertical="center" wrapText="1" shrinkToFit="1"/>
    </xf>
    <xf numFmtId="166" fontId="10" fillId="3" borderId="2" xfId="0" applyNumberFormat="1" applyFont="1" applyFill="1" applyBorder="1" applyAlignment="1">
      <alignment horizontal="center" vertical="center" wrapText="1" shrinkToFit="1"/>
    </xf>
    <xf numFmtId="166" fontId="10" fillId="3" borderId="3" xfId="0" applyNumberFormat="1" applyFont="1" applyFill="1" applyBorder="1" applyAlignment="1">
      <alignment horizontal="center" vertical="center" wrapText="1" shrinkToFit="1"/>
    </xf>
    <xf numFmtId="166" fontId="10" fillId="3" borderId="4" xfId="0" applyNumberFormat="1" applyFont="1" applyFill="1" applyBorder="1" applyAlignment="1">
      <alignment horizontal="center" vertical="center" wrapText="1" shrinkToFit="1"/>
    </xf>
    <xf numFmtId="166" fontId="10" fillId="21" borderId="2" xfId="0" applyNumberFormat="1" applyFont="1" applyFill="1" applyBorder="1" applyAlignment="1">
      <alignment horizontal="center" vertical="center" wrapText="1" shrinkToFit="1"/>
    </xf>
    <xf numFmtId="166" fontId="10" fillId="21" borderId="3" xfId="0" applyNumberFormat="1" applyFont="1" applyFill="1" applyBorder="1" applyAlignment="1">
      <alignment horizontal="center" vertical="center" wrapText="1" shrinkToFit="1"/>
    </xf>
    <xf numFmtId="166" fontId="10" fillId="21" borderId="4" xfId="0" applyNumberFormat="1" applyFont="1" applyFill="1" applyBorder="1" applyAlignment="1">
      <alignment horizontal="center" vertical="center" wrapText="1" shrinkToFit="1"/>
    </xf>
    <xf numFmtId="166" fontId="10" fillId="14" borderId="2" xfId="0" applyNumberFormat="1" applyFont="1" applyFill="1" applyBorder="1" applyAlignment="1">
      <alignment horizontal="center" vertical="center" wrapText="1" shrinkToFit="1"/>
    </xf>
    <xf numFmtId="166" fontId="10" fillId="14" borderId="3" xfId="0" applyNumberFormat="1" applyFont="1" applyFill="1" applyBorder="1" applyAlignment="1">
      <alignment horizontal="center" vertical="center" wrapText="1" shrinkToFit="1"/>
    </xf>
    <xf numFmtId="166" fontId="10" fillId="14" borderId="4" xfId="0" applyNumberFormat="1" applyFont="1" applyFill="1" applyBorder="1" applyAlignment="1">
      <alignment horizontal="center" vertical="center" wrapText="1" shrinkToFit="1"/>
    </xf>
    <xf numFmtId="166" fontId="10" fillId="15" borderId="2" xfId="0" applyNumberFormat="1" applyFont="1" applyFill="1" applyBorder="1" applyAlignment="1">
      <alignment horizontal="center" vertical="center" wrapText="1" shrinkToFit="1"/>
    </xf>
    <xf numFmtId="166" fontId="10" fillId="15" borderId="3" xfId="0" applyNumberFormat="1" applyFont="1" applyFill="1" applyBorder="1" applyAlignment="1">
      <alignment horizontal="center" vertical="center" wrapText="1" shrinkToFit="1"/>
    </xf>
    <xf numFmtId="166" fontId="10" fillId="15" borderId="4" xfId="0" applyNumberFormat="1" applyFont="1" applyFill="1" applyBorder="1" applyAlignment="1">
      <alignment horizontal="center" vertical="center" wrapText="1" shrinkToFit="1"/>
    </xf>
    <xf numFmtId="166" fontId="10" fillId="16" borderId="2" xfId="0" applyNumberFormat="1" applyFont="1" applyFill="1" applyBorder="1" applyAlignment="1">
      <alignment horizontal="center" vertical="center" wrapText="1" shrinkToFit="1"/>
    </xf>
    <xf numFmtId="166" fontId="10" fillId="16" borderId="3" xfId="0" applyNumberFormat="1" applyFont="1" applyFill="1" applyBorder="1" applyAlignment="1">
      <alignment horizontal="center" vertical="center" wrapText="1" shrinkToFit="1"/>
    </xf>
    <xf numFmtId="166" fontId="10" fillId="16" borderId="4" xfId="0" applyNumberFormat="1" applyFont="1" applyFill="1" applyBorder="1" applyAlignment="1">
      <alignment horizontal="center" vertical="center" wrapText="1" shrinkToFit="1"/>
    </xf>
    <xf numFmtId="166" fontId="10" fillId="17" borderId="2" xfId="0" applyNumberFormat="1" applyFont="1" applyFill="1" applyBorder="1" applyAlignment="1">
      <alignment horizontal="center" vertical="center" wrapText="1" shrinkToFit="1"/>
    </xf>
    <xf numFmtId="166" fontId="10" fillId="17" borderId="3" xfId="0" applyNumberFormat="1" applyFont="1" applyFill="1" applyBorder="1" applyAlignment="1">
      <alignment horizontal="center" vertical="center" wrapText="1" shrinkToFit="1"/>
    </xf>
    <xf numFmtId="166" fontId="10" fillId="17" borderId="4" xfId="0" applyNumberFormat="1" applyFont="1" applyFill="1" applyBorder="1" applyAlignment="1">
      <alignment horizontal="center" vertical="center" wrapText="1" shrinkToFit="1"/>
    </xf>
    <xf numFmtId="166" fontId="10" fillId="18" borderId="2" xfId="0" applyNumberFormat="1" applyFont="1" applyFill="1" applyBorder="1" applyAlignment="1">
      <alignment horizontal="center" vertical="center" wrapText="1" shrinkToFit="1"/>
    </xf>
    <xf numFmtId="166" fontId="10" fillId="18" borderId="3" xfId="0" applyNumberFormat="1" applyFont="1" applyFill="1" applyBorder="1" applyAlignment="1">
      <alignment horizontal="center" vertical="center" wrapText="1" shrinkToFit="1"/>
    </xf>
    <xf numFmtId="166" fontId="10" fillId="18" borderId="4" xfId="0" applyNumberFormat="1" applyFont="1" applyFill="1" applyBorder="1" applyAlignment="1">
      <alignment horizontal="center" vertical="center" wrapText="1" shrinkToFit="1"/>
    </xf>
    <xf numFmtId="166" fontId="10" fillId="9" borderId="2" xfId="0" applyNumberFormat="1" applyFont="1" applyFill="1" applyBorder="1" applyAlignment="1">
      <alignment horizontal="center" vertical="center" wrapText="1" shrinkToFit="1"/>
    </xf>
    <xf numFmtId="166" fontId="10" fillId="9" borderId="3" xfId="0" applyNumberFormat="1" applyFont="1" applyFill="1" applyBorder="1" applyAlignment="1">
      <alignment horizontal="center" vertical="center" wrapText="1" shrinkToFit="1"/>
    </xf>
    <xf numFmtId="166" fontId="10" fillId="9" borderId="4" xfId="0" applyNumberFormat="1" applyFont="1" applyFill="1" applyBorder="1" applyAlignment="1">
      <alignment horizontal="center" vertical="center" wrapText="1" shrinkToFit="1"/>
    </xf>
    <xf numFmtId="166" fontId="10" fillId="10" borderId="2" xfId="0" applyNumberFormat="1" applyFont="1" applyFill="1" applyBorder="1" applyAlignment="1">
      <alignment horizontal="center" vertical="center" wrapText="1" shrinkToFit="1"/>
    </xf>
    <xf numFmtId="166" fontId="10" fillId="10" borderId="3" xfId="0" applyNumberFormat="1" applyFont="1" applyFill="1" applyBorder="1" applyAlignment="1">
      <alignment horizontal="center" vertical="center" wrapText="1" shrinkToFit="1"/>
    </xf>
    <xf numFmtId="166" fontId="10" fillId="10" borderId="4" xfId="0" applyNumberFormat="1" applyFont="1" applyFill="1" applyBorder="1" applyAlignment="1">
      <alignment horizontal="center" vertical="center" wrapText="1" shrinkToFit="1"/>
    </xf>
    <xf numFmtId="166" fontId="10" fillId="11" borderId="2" xfId="0" applyNumberFormat="1" applyFont="1" applyFill="1" applyBorder="1" applyAlignment="1">
      <alignment horizontal="center" vertical="center" wrapText="1" shrinkToFit="1"/>
    </xf>
    <xf numFmtId="166" fontId="10" fillId="11" borderId="3" xfId="0" applyNumberFormat="1" applyFont="1" applyFill="1" applyBorder="1" applyAlignment="1">
      <alignment horizontal="center" vertical="center" wrapText="1" shrinkToFit="1"/>
    </xf>
    <xf numFmtId="166" fontId="10" fillId="11" borderId="4" xfId="0" applyNumberFormat="1" applyFont="1" applyFill="1" applyBorder="1" applyAlignment="1">
      <alignment horizontal="center" vertical="center" wrapText="1" shrinkToFit="1"/>
    </xf>
    <xf numFmtId="166" fontId="10" fillId="13" borderId="2" xfId="0" applyNumberFormat="1" applyFont="1" applyFill="1" applyBorder="1" applyAlignment="1">
      <alignment horizontal="center" vertical="center" wrapText="1" shrinkToFit="1"/>
    </xf>
    <xf numFmtId="166" fontId="10" fillId="13" borderId="3" xfId="0" applyNumberFormat="1" applyFont="1" applyFill="1" applyBorder="1" applyAlignment="1">
      <alignment horizontal="center" vertical="center" wrapText="1" shrinkToFit="1"/>
    </xf>
    <xf numFmtId="166" fontId="10" fillId="13" borderId="4" xfId="0" applyNumberFormat="1" applyFont="1" applyFill="1" applyBorder="1" applyAlignment="1">
      <alignment horizontal="center" vertical="center" wrapText="1" shrinkToFit="1"/>
    </xf>
    <xf numFmtId="166" fontId="10" fillId="5" borderId="2" xfId="0" applyNumberFormat="1" applyFont="1" applyFill="1" applyBorder="1" applyAlignment="1">
      <alignment horizontal="center" vertical="center" wrapText="1" shrinkToFit="1"/>
    </xf>
    <xf numFmtId="166" fontId="10" fillId="5" borderId="3" xfId="0" applyNumberFormat="1" applyFont="1" applyFill="1" applyBorder="1" applyAlignment="1">
      <alignment horizontal="center" vertical="center" wrapText="1" shrinkToFit="1"/>
    </xf>
    <xf numFmtId="166" fontId="10" fillId="5" borderId="4" xfId="0" applyNumberFormat="1" applyFont="1" applyFill="1" applyBorder="1" applyAlignment="1">
      <alignment horizontal="center" vertical="center" wrapText="1" shrinkToFit="1"/>
    </xf>
    <xf numFmtId="166" fontId="10" fillId="6" borderId="2" xfId="0" applyNumberFormat="1" applyFont="1" applyFill="1" applyBorder="1" applyAlignment="1">
      <alignment horizontal="center" vertical="center" wrapText="1" shrinkToFit="1"/>
    </xf>
    <xf numFmtId="166" fontId="10" fillId="6" borderId="3" xfId="0" applyNumberFormat="1" applyFont="1" applyFill="1" applyBorder="1" applyAlignment="1">
      <alignment horizontal="center" vertical="center" wrapText="1" shrinkToFit="1"/>
    </xf>
    <xf numFmtId="166" fontId="10" fillId="6" borderId="4" xfId="0" applyNumberFormat="1" applyFont="1" applyFill="1" applyBorder="1" applyAlignment="1">
      <alignment horizontal="center" vertical="center" wrapText="1" shrinkToFit="1"/>
    </xf>
    <xf numFmtId="166" fontId="10" fillId="2" borderId="2" xfId="0" applyNumberFormat="1" applyFont="1" applyFill="1" applyBorder="1" applyAlignment="1">
      <alignment horizontal="center" vertical="center" wrapText="1" shrinkToFit="1"/>
    </xf>
    <xf numFmtId="166" fontId="10" fillId="2" borderId="3" xfId="0" applyNumberFormat="1" applyFont="1" applyFill="1" applyBorder="1" applyAlignment="1">
      <alignment horizontal="center" vertical="center" wrapText="1" shrinkToFit="1"/>
    </xf>
    <xf numFmtId="166" fontId="10" fillId="2" borderId="4" xfId="0" applyNumberFormat="1" applyFont="1" applyFill="1" applyBorder="1" applyAlignment="1">
      <alignment horizontal="center" vertical="center" wrapText="1" shrinkToFit="1"/>
    </xf>
    <xf numFmtId="166" fontId="10" fillId="7" borderId="2" xfId="0" applyNumberFormat="1" applyFont="1" applyFill="1" applyBorder="1" applyAlignment="1">
      <alignment horizontal="center" vertical="center" wrapText="1" shrinkToFit="1"/>
    </xf>
    <xf numFmtId="166" fontId="10" fillId="7" borderId="3" xfId="0" applyNumberFormat="1" applyFont="1" applyFill="1" applyBorder="1" applyAlignment="1">
      <alignment horizontal="center" vertical="center" wrapText="1" shrinkToFit="1"/>
    </xf>
    <xf numFmtId="166" fontId="10" fillId="7" borderId="4" xfId="0" applyNumberFormat="1" applyFont="1" applyFill="1" applyBorder="1" applyAlignment="1">
      <alignment horizontal="center" vertical="center" wrapText="1" shrinkToFit="1"/>
    </xf>
    <xf numFmtId="166" fontId="10" fillId="8" borderId="2" xfId="0" applyNumberFormat="1" applyFont="1" applyFill="1" applyBorder="1" applyAlignment="1">
      <alignment horizontal="center" vertical="center" wrapText="1" shrinkToFit="1"/>
    </xf>
    <xf numFmtId="166" fontId="10" fillId="8" borderId="3" xfId="0" applyNumberFormat="1" applyFont="1" applyFill="1" applyBorder="1" applyAlignment="1">
      <alignment horizontal="center" vertical="center" wrapText="1" shrinkToFit="1"/>
    </xf>
    <xf numFmtId="166" fontId="10" fillId="8" borderId="4" xfId="0" applyNumberFormat="1" applyFont="1" applyFill="1" applyBorder="1" applyAlignment="1">
      <alignment horizontal="center" vertical="center" wrapText="1" shrinkToFit="1"/>
    </xf>
    <xf numFmtId="49" fontId="5" fillId="24" borderId="5" xfId="0" applyNumberFormat="1" applyFont="1" applyFill="1" applyBorder="1" applyAlignment="1">
      <alignment horizontal="left" vertical="center"/>
    </xf>
    <xf numFmtId="49" fontId="5" fillId="24" borderId="6" xfId="0" applyNumberFormat="1" applyFont="1" applyFill="1" applyBorder="1" applyAlignment="1">
      <alignment horizontal="left" vertical="center"/>
    </xf>
    <xf numFmtId="165" fontId="5" fillId="25" borderId="1" xfId="0" applyNumberFormat="1" applyFont="1" applyFill="1" applyBorder="1" applyAlignment="1">
      <alignment horizontal="center" vertical="center"/>
    </xf>
    <xf numFmtId="165" fontId="5" fillId="26" borderId="1" xfId="0" applyNumberFormat="1" applyFont="1" applyFill="1" applyBorder="1" applyAlignment="1">
      <alignment horizontal="center" vertical="center"/>
    </xf>
    <xf numFmtId="166" fontId="1" fillId="0" borderId="1" xfId="1" applyNumberFormat="1" applyFont="1" applyFill="1" applyBorder="1" applyAlignment="1">
      <alignment horizontal="center" vertical="center"/>
    </xf>
    <xf numFmtId="166" fontId="1" fillId="26" borderId="1" xfId="1" applyNumberFormat="1" applyFont="1" applyFill="1" applyBorder="1" applyAlignment="1">
      <alignment horizontal="center" vertical="center"/>
    </xf>
    <xf numFmtId="166" fontId="1" fillId="26" borderId="1" xfId="1" applyNumberFormat="1" applyFont="1" applyFill="1" applyBorder="1" applyAlignment="1">
      <alignment horizontal="center" vertical="center"/>
    </xf>
  </cellXfs>
  <cellStyles count="2">
    <cellStyle name="Normale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W43"/>
  <sheetViews>
    <sheetView tabSelected="1" zoomScale="80" zoomScaleNormal="80" workbookViewId="0">
      <selection activeCell="G26" sqref="G26"/>
    </sheetView>
  </sheetViews>
  <sheetFormatPr defaultRowHeight="15" x14ac:dyDescent="0.25"/>
  <cols>
    <col min="1" max="1" width="7.140625" style="3" bestFit="1" customWidth="1"/>
    <col min="2" max="2" width="12.140625" style="3" bestFit="1" customWidth="1"/>
    <col min="3" max="3" width="12.42578125" style="3" bestFit="1" customWidth="1"/>
    <col min="4" max="4" width="39.140625" style="3" customWidth="1"/>
    <col min="5" max="5" width="14.85546875" style="3" customWidth="1"/>
    <col min="6" max="6" width="12" style="3" customWidth="1"/>
    <col min="7" max="7" width="13.85546875" style="3" bestFit="1" customWidth="1"/>
    <col min="8" max="8" width="22.28515625" style="3" bestFit="1" customWidth="1"/>
    <col min="9" max="9" width="14.28515625" style="2" bestFit="1" customWidth="1"/>
    <col min="10" max="10" width="38" style="2" bestFit="1" customWidth="1"/>
    <col min="11" max="11" width="30.7109375" style="2" customWidth="1"/>
    <col min="12" max="12" width="33" style="2" bestFit="1" customWidth="1"/>
    <col min="13" max="13" width="32" style="2" bestFit="1" customWidth="1"/>
    <col min="14" max="14" width="32" style="2" customWidth="1"/>
    <col min="15" max="15" width="21" style="2" bestFit="1" customWidth="1"/>
    <col min="16" max="16" width="41.7109375" style="3" bestFit="1" customWidth="1"/>
    <col min="17" max="17" width="35.140625" style="3" bestFit="1" customWidth="1"/>
    <col min="18" max="18" width="15.28515625" style="3" bestFit="1" customWidth="1"/>
    <col min="19" max="19" width="50.140625" style="3" bestFit="1" customWidth="1"/>
    <col min="20" max="20" width="13" style="3" bestFit="1" customWidth="1"/>
    <col min="21" max="21" width="34.42578125" style="3" bestFit="1" customWidth="1"/>
    <col min="22" max="22" width="23" style="3" bestFit="1" customWidth="1"/>
    <col min="23" max="23" width="23.5703125" style="11" bestFit="1" customWidth="1"/>
    <col min="24" max="24" width="58.5703125" style="3" bestFit="1" customWidth="1"/>
    <col min="25" max="25" width="16.85546875" style="2" bestFit="1" customWidth="1"/>
    <col min="26" max="26" width="30.42578125" style="3" bestFit="1" customWidth="1"/>
    <col min="27" max="27" width="27.85546875" style="2" bestFit="1" customWidth="1"/>
    <col min="28" max="28" width="9.28515625" style="2" bestFit="1" customWidth="1"/>
    <col min="29" max="29" width="44" style="3" bestFit="1" customWidth="1"/>
    <col min="30" max="30" width="14.140625" style="3" bestFit="1" customWidth="1"/>
    <col min="31" max="31" width="27.140625" style="1" bestFit="1" customWidth="1"/>
    <col min="32" max="32" width="31" style="2" bestFit="1" customWidth="1"/>
    <col min="33" max="33" width="57" style="3" bestFit="1" customWidth="1"/>
    <col min="34" max="34" width="29.140625" style="2" bestFit="1" customWidth="1"/>
    <col min="35" max="35" width="23.7109375" style="2" bestFit="1" customWidth="1"/>
    <col min="36" max="36" width="12.28515625" customWidth="1"/>
    <col min="37" max="37" width="20.7109375" bestFit="1" customWidth="1"/>
    <col min="38" max="38" width="17.42578125" bestFit="1" customWidth="1"/>
    <col min="39" max="39" width="8.7109375" bestFit="1" customWidth="1"/>
    <col min="40" max="40" width="20.7109375" bestFit="1" customWidth="1"/>
    <col min="41" max="41" width="15.85546875" bestFit="1" customWidth="1"/>
    <col min="42" max="42" width="8.7109375" bestFit="1" customWidth="1"/>
    <col min="43" max="43" width="20.7109375" bestFit="1" customWidth="1"/>
    <col min="44" max="44" width="15.85546875" bestFit="1" customWidth="1"/>
    <col min="45" max="45" width="8.7109375" bestFit="1" customWidth="1"/>
    <col min="46" max="46" width="20.7109375" bestFit="1" customWidth="1"/>
    <col min="47" max="47" width="15.85546875" bestFit="1" customWidth="1"/>
    <col min="48" max="48" width="8.7109375" bestFit="1" customWidth="1"/>
    <col min="49" max="49" width="20.7109375" bestFit="1" customWidth="1"/>
    <col min="50" max="50" width="15.85546875" bestFit="1" customWidth="1"/>
    <col min="51" max="51" width="8.7109375" bestFit="1" customWidth="1"/>
    <col min="52" max="52" width="20.7109375" bestFit="1" customWidth="1"/>
    <col min="53" max="53" width="17.42578125" bestFit="1" customWidth="1"/>
    <col min="54" max="54" width="8.7109375" bestFit="1" customWidth="1"/>
    <col min="55" max="55" width="20.7109375" bestFit="1" customWidth="1"/>
    <col min="56" max="56" width="15.85546875" bestFit="1" customWidth="1"/>
    <col min="57" max="57" width="8.7109375" bestFit="1" customWidth="1"/>
    <col min="58" max="58" width="20.7109375" bestFit="1" customWidth="1"/>
    <col min="59" max="59" width="15.85546875" bestFit="1" customWidth="1"/>
    <col min="60" max="60" width="8.7109375" bestFit="1" customWidth="1"/>
    <col min="61" max="61" width="20.7109375" bestFit="1" customWidth="1"/>
    <col min="62" max="62" width="17.42578125" bestFit="1" customWidth="1"/>
    <col min="63" max="63" width="8.7109375" bestFit="1" customWidth="1"/>
    <col min="64" max="64" width="20.7109375" bestFit="1" customWidth="1"/>
    <col min="65" max="65" width="15.85546875" bestFit="1" customWidth="1"/>
    <col min="66" max="66" width="8.7109375" bestFit="1" customWidth="1"/>
    <col min="67" max="67" width="20.7109375" bestFit="1" customWidth="1"/>
    <col min="68" max="68" width="17.42578125" bestFit="1" customWidth="1"/>
    <col min="69" max="69" width="8.7109375" bestFit="1" customWidth="1"/>
    <col min="70" max="70" width="20.7109375" bestFit="1" customWidth="1"/>
    <col min="71" max="71" width="17.42578125" bestFit="1" customWidth="1"/>
    <col min="72" max="72" width="8.7109375" bestFit="1" customWidth="1"/>
    <col min="73" max="73" width="20.7109375" bestFit="1" customWidth="1"/>
    <col min="74" max="74" width="17.42578125" bestFit="1" customWidth="1"/>
    <col min="75" max="75" width="8.7109375" bestFit="1" customWidth="1"/>
    <col min="76" max="76" width="20.7109375" bestFit="1" customWidth="1"/>
    <col min="77" max="77" width="17.42578125" bestFit="1" customWidth="1"/>
    <col min="78" max="78" width="8.7109375" bestFit="1" customWidth="1"/>
    <col min="79" max="79" width="20.7109375" bestFit="1" customWidth="1"/>
    <col min="80" max="80" width="17.42578125" bestFit="1" customWidth="1"/>
    <col min="81" max="81" width="8.7109375" bestFit="1" customWidth="1"/>
    <col min="82" max="82" width="20.7109375" bestFit="1" customWidth="1"/>
    <col min="83" max="83" width="15.85546875" bestFit="1" customWidth="1"/>
    <col min="84" max="84" width="8.7109375" bestFit="1" customWidth="1"/>
    <col min="85" max="85" width="20.7109375" bestFit="1" customWidth="1"/>
    <col min="86" max="86" width="15.85546875" bestFit="1" customWidth="1"/>
    <col min="87" max="87" width="8.7109375" bestFit="1" customWidth="1"/>
    <col min="88" max="88" width="20.7109375" bestFit="1" customWidth="1"/>
    <col min="89" max="89" width="15.85546875" bestFit="1" customWidth="1"/>
    <col min="90" max="90" width="8.7109375" bestFit="1" customWidth="1"/>
    <col min="91" max="91" width="20.7109375" bestFit="1" customWidth="1"/>
    <col min="92" max="92" width="15.85546875" bestFit="1" customWidth="1"/>
    <col min="93" max="93" width="8.7109375" bestFit="1" customWidth="1"/>
    <col min="94" max="94" width="20.7109375" bestFit="1" customWidth="1"/>
    <col min="95" max="95" width="15.7109375" bestFit="1" customWidth="1"/>
    <col min="96" max="96" width="8.7109375" bestFit="1" customWidth="1"/>
    <col min="97" max="97" width="20.7109375" bestFit="1" customWidth="1"/>
    <col min="98" max="98" width="15.85546875" bestFit="1" customWidth="1"/>
    <col min="99" max="99" width="13.5703125" bestFit="1" customWidth="1"/>
    <col min="100" max="100" width="12" bestFit="1" customWidth="1"/>
    <col min="101" max="101" width="20.140625" bestFit="1" customWidth="1"/>
  </cols>
  <sheetData>
    <row r="1" spans="1:101" ht="34.5" customHeight="1" x14ac:dyDescent="0.25">
      <c r="A1" s="172" t="s">
        <v>386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  <c r="N1" s="172"/>
      <c r="O1" s="172"/>
      <c r="P1" s="172"/>
      <c r="Q1" s="172"/>
      <c r="R1" s="172"/>
      <c r="S1" s="172"/>
      <c r="T1" s="172"/>
      <c r="U1" s="172"/>
      <c r="V1" s="172"/>
      <c r="W1" s="172"/>
      <c r="X1" s="172"/>
      <c r="Y1" s="172"/>
      <c r="Z1" s="172"/>
      <c r="AA1" s="172"/>
      <c r="AB1" s="172"/>
      <c r="AC1" s="172"/>
      <c r="AD1" s="172"/>
      <c r="AE1" s="172"/>
      <c r="AF1" s="172"/>
      <c r="AG1" s="172"/>
      <c r="AH1" s="172"/>
      <c r="AI1" s="173"/>
      <c r="AJ1" s="157" t="s">
        <v>322</v>
      </c>
      <c r="AK1" s="158"/>
      <c r="AL1" s="159"/>
      <c r="AM1" s="160" t="s">
        <v>323</v>
      </c>
      <c r="AN1" s="161"/>
      <c r="AO1" s="162"/>
      <c r="AP1" s="163" t="s">
        <v>324</v>
      </c>
      <c r="AQ1" s="164"/>
      <c r="AR1" s="165"/>
      <c r="AS1" s="166" t="s">
        <v>325</v>
      </c>
      <c r="AT1" s="167"/>
      <c r="AU1" s="168"/>
      <c r="AV1" s="169" t="s">
        <v>326</v>
      </c>
      <c r="AW1" s="170"/>
      <c r="AX1" s="171"/>
      <c r="AY1" s="145" t="s">
        <v>327</v>
      </c>
      <c r="AZ1" s="146"/>
      <c r="BA1" s="147"/>
      <c r="BB1" s="148" t="s">
        <v>328</v>
      </c>
      <c r="BC1" s="149"/>
      <c r="BD1" s="150"/>
      <c r="BE1" s="151" t="s">
        <v>329</v>
      </c>
      <c r="BF1" s="152"/>
      <c r="BG1" s="153"/>
      <c r="BH1" s="121" t="s">
        <v>330</v>
      </c>
      <c r="BI1" s="122"/>
      <c r="BJ1" s="123"/>
      <c r="BK1" s="154" t="s">
        <v>331</v>
      </c>
      <c r="BL1" s="155"/>
      <c r="BM1" s="156"/>
      <c r="BN1" s="130" t="s">
        <v>332</v>
      </c>
      <c r="BO1" s="131"/>
      <c r="BP1" s="132"/>
      <c r="BQ1" s="133" t="s">
        <v>333</v>
      </c>
      <c r="BR1" s="134"/>
      <c r="BS1" s="135"/>
      <c r="BT1" s="136" t="s">
        <v>334</v>
      </c>
      <c r="BU1" s="137"/>
      <c r="BV1" s="138"/>
      <c r="BW1" s="139" t="s">
        <v>335</v>
      </c>
      <c r="BX1" s="140"/>
      <c r="BY1" s="141"/>
      <c r="BZ1" s="142" t="s">
        <v>336</v>
      </c>
      <c r="CA1" s="143"/>
      <c r="CB1" s="144"/>
      <c r="CC1" s="115" t="s">
        <v>337</v>
      </c>
      <c r="CD1" s="116"/>
      <c r="CE1" s="117"/>
      <c r="CF1" s="118" t="s">
        <v>338</v>
      </c>
      <c r="CG1" s="119"/>
      <c r="CH1" s="120"/>
      <c r="CI1" s="121" t="s">
        <v>339</v>
      </c>
      <c r="CJ1" s="122"/>
      <c r="CK1" s="123"/>
      <c r="CL1" s="124" t="s">
        <v>340</v>
      </c>
      <c r="CM1" s="125"/>
      <c r="CN1" s="126"/>
      <c r="CO1" s="127" t="s">
        <v>341</v>
      </c>
      <c r="CP1" s="128"/>
      <c r="CQ1" s="129"/>
      <c r="CR1" s="109" t="s">
        <v>342</v>
      </c>
      <c r="CS1" s="110"/>
      <c r="CT1" s="111"/>
      <c r="CU1" s="112" t="s">
        <v>350</v>
      </c>
      <c r="CV1" s="113"/>
      <c r="CW1" s="114"/>
    </row>
    <row r="2" spans="1:101" ht="40.5" customHeight="1" x14ac:dyDescent="0.25">
      <c r="A2" s="61" t="s">
        <v>351</v>
      </c>
      <c r="B2" s="61" t="s">
        <v>352</v>
      </c>
      <c r="C2" s="61" t="s">
        <v>353</v>
      </c>
      <c r="D2" s="61" t="s">
        <v>354</v>
      </c>
      <c r="E2" s="61" t="s">
        <v>355</v>
      </c>
      <c r="F2" s="61" t="s">
        <v>356</v>
      </c>
      <c r="G2" s="61" t="s">
        <v>357</v>
      </c>
      <c r="H2" s="61" t="s">
        <v>358</v>
      </c>
      <c r="I2" s="61" t="s">
        <v>359</v>
      </c>
      <c r="J2" s="61" t="s">
        <v>360</v>
      </c>
      <c r="K2" s="61" t="s">
        <v>361</v>
      </c>
      <c r="L2" s="61" t="s">
        <v>362</v>
      </c>
      <c r="M2" s="61" t="s">
        <v>363</v>
      </c>
      <c r="N2" s="61" t="s">
        <v>364</v>
      </c>
      <c r="O2" s="61" t="s">
        <v>365</v>
      </c>
      <c r="P2" s="61" t="s">
        <v>366</v>
      </c>
      <c r="Q2" s="61" t="s">
        <v>367</v>
      </c>
      <c r="R2" s="61" t="s">
        <v>368</v>
      </c>
      <c r="S2" s="61" t="s">
        <v>369</v>
      </c>
      <c r="T2" s="61" t="s">
        <v>370</v>
      </c>
      <c r="U2" s="61" t="s">
        <v>371</v>
      </c>
      <c r="V2" s="61" t="s">
        <v>372</v>
      </c>
      <c r="W2" s="61" t="s">
        <v>373</v>
      </c>
      <c r="X2" s="61" t="s">
        <v>374</v>
      </c>
      <c r="Y2" s="61" t="s">
        <v>375</v>
      </c>
      <c r="Z2" s="61" t="s">
        <v>376</v>
      </c>
      <c r="AA2" s="61" t="s">
        <v>377</v>
      </c>
      <c r="AB2" s="61" t="s">
        <v>378</v>
      </c>
      <c r="AC2" s="61" t="s">
        <v>379</v>
      </c>
      <c r="AD2" s="61" t="s">
        <v>380</v>
      </c>
      <c r="AE2" s="61" t="s">
        <v>381</v>
      </c>
      <c r="AF2" s="61" t="s">
        <v>382</v>
      </c>
      <c r="AG2" s="62" t="s">
        <v>383</v>
      </c>
      <c r="AH2" s="61" t="s">
        <v>384</v>
      </c>
      <c r="AI2" s="61" t="s">
        <v>385</v>
      </c>
      <c r="AJ2" s="15" t="s">
        <v>343</v>
      </c>
      <c r="AK2" s="15" t="s">
        <v>344</v>
      </c>
      <c r="AL2" s="16" t="s">
        <v>345</v>
      </c>
      <c r="AM2" s="17" t="s">
        <v>343</v>
      </c>
      <c r="AN2" s="17" t="s">
        <v>344</v>
      </c>
      <c r="AO2" s="18" t="s">
        <v>345</v>
      </c>
      <c r="AP2" s="19" t="s">
        <v>343</v>
      </c>
      <c r="AQ2" s="19" t="s">
        <v>344</v>
      </c>
      <c r="AR2" s="20" t="s">
        <v>345</v>
      </c>
      <c r="AS2" s="21" t="s">
        <v>343</v>
      </c>
      <c r="AT2" s="21" t="s">
        <v>346</v>
      </c>
      <c r="AU2" s="22" t="s">
        <v>345</v>
      </c>
      <c r="AV2" s="23" t="s">
        <v>343</v>
      </c>
      <c r="AW2" s="23" t="s">
        <v>344</v>
      </c>
      <c r="AX2" s="24" t="s">
        <v>345</v>
      </c>
      <c r="AY2" s="25" t="s">
        <v>343</v>
      </c>
      <c r="AZ2" s="25" t="s">
        <v>346</v>
      </c>
      <c r="BA2" s="26" t="s">
        <v>345</v>
      </c>
      <c r="BB2" s="27" t="s">
        <v>343</v>
      </c>
      <c r="BC2" s="27" t="s">
        <v>344</v>
      </c>
      <c r="BD2" s="28" t="s">
        <v>345</v>
      </c>
      <c r="BE2" s="29" t="s">
        <v>343</v>
      </c>
      <c r="BF2" s="29" t="s">
        <v>344</v>
      </c>
      <c r="BG2" s="30" t="s">
        <v>345</v>
      </c>
      <c r="BH2" s="31" t="s">
        <v>343</v>
      </c>
      <c r="BI2" s="31" t="s">
        <v>346</v>
      </c>
      <c r="BJ2" s="32" t="s">
        <v>345</v>
      </c>
      <c r="BK2" s="33" t="s">
        <v>343</v>
      </c>
      <c r="BL2" s="33" t="s">
        <v>344</v>
      </c>
      <c r="BM2" s="34" t="s">
        <v>345</v>
      </c>
      <c r="BN2" s="35" t="s">
        <v>343</v>
      </c>
      <c r="BO2" s="35" t="s">
        <v>344</v>
      </c>
      <c r="BP2" s="36" t="s">
        <v>345</v>
      </c>
      <c r="BQ2" s="37" t="s">
        <v>343</v>
      </c>
      <c r="BR2" s="37" t="s">
        <v>346</v>
      </c>
      <c r="BS2" s="38" t="s">
        <v>345</v>
      </c>
      <c r="BT2" s="39" t="s">
        <v>343</v>
      </c>
      <c r="BU2" s="39" t="s">
        <v>344</v>
      </c>
      <c r="BV2" s="40" t="s">
        <v>345</v>
      </c>
      <c r="BW2" s="41" t="s">
        <v>343</v>
      </c>
      <c r="BX2" s="41" t="s">
        <v>344</v>
      </c>
      <c r="BY2" s="42" t="s">
        <v>345</v>
      </c>
      <c r="BZ2" s="43" t="s">
        <v>343</v>
      </c>
      <c r="CA2" s="43" t="s">
        <v>344</v>
      </c>
      <c r="CB2" s="44" t="s">
        <v>345</v>
      </c>
      <c r="CC2" s="45" t="s">
        <v>343</v>
      </c>
      <c r="CD2" s="45" t="s">
        <v>344</v>
      </c>
      <c r="CE2" s="46" t="s">
        <v>345</v>
      </c>
      <c r="CF2" s="47" t="s">
        <v>343</v>
      </c>
      <c r="CG2" s="47" t="s">
        <v>344</v>
      </c>
      <c r="CH2" s="48" t="s">
        <v>345</v>
      </c>
      <c r="CI2" s="31" t="s">
        <v>343</v>
      </c>
      <c r="CJ2" s="31" t="s">
        <v>344</v>
      </c>
      <c r="CK2" s="32" t="s">
        <v>345</v>
      </c>
      <c r="CL2" s="49" t="s">
        <v>343</v>
      </c>
      <c r="CM2" s="49" t="s">
        <v>344</v>
      </c>
      <c r="CN2" s="50" t="s">
        <v>345</v>
      </c>
      <c r="CO2" s="51" t="s">
        <v>343</v>
      </c>
      <c r="CP2" s="51" t="s">
        <v>344</v>
      </c>
      <c r="CQ2" s="52" t="s">
        <v>345</v>
      </c>
      <c r="CR2" s="53" t="s">
        <v>343</v>
      </c>
      <c r="CS2" s="53" t="s">
        <v>344</v>
      </c>
      <c r="CT2" s="54" t="s">
        <v>345</v>
      </c>
      <c r="CU2" s="57" t="s">
        <v>347</v>
      </c>
      <c r="CV2" s="58" t="s">
        <v>348</v>
      </c>
      <c r="CW2" s="58" t="s">
        <v>349</v>
      </c>
    </row>
    <row r="3" spans="1:10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 t="s">
        <v>6</v>
      </c>
      <c r="I3" s="5">
        <v>12891</v>
      </c>
      <c r="J3" s="5">
        <v>1609.12</v>
      </c>
      <c r="K3" s="176">
        <v>23172789.150000002</v>
      </c>
      <c r="L3" s="5">
        <v>1609.12</v>
      </c>
      <c r="M3" s="103">
        <v>20743165.920000002</v>
      </c>
      <c r="N3" s="174">
        <f>SUM(M3,M4)</f>
        <v>23172789.150000002</v>
      </c>
      <c r="O3" s="5">
        <v>654</v>
      </c>
      <c r="P3" s="4" t="s">
        <v>7</v>
      </c>
      <c r="Q3" s="4" t="s">
        <v>8</v>
      </c>
      <c r="R3" s="4" t="s">
        <v>9</v>
      </c>
      <c r="S3" s="4" t="s">
        <v>10</v>
      </c>
      <c r="T3" s="4" t="s">
        <v>11</v>
      </c>
      <c r="U3" s="4" t="s">
        <v>12</v>
      </c>
      <c r="V3" s="4" t="s">
        <v>13</v>
      </c>
      <c r="W3" s="4" t="s">
        <v>14</v>
      </c>
      <c r="X3" s="4" t="s">
        <v>15</v>
      </c>
      <c r="Y3" s="5">
        <v>4602.75</v>
      </c>
      <c r="Z3" s="4" t="s">
        <v>16</v>
      </c>
      <c r="AA3" s="5">
        <v>7596.38</v>
      </c>
      <c r="AB3" s="5">
        <v>10</v>
      </c>
      <c r="AC3" s="4" t="s">
        <v>17</v>
      </c>
      <c r="AD3" s="4" t="s">
        <v>0</v>
      </c>
      <c r="AE3" s="6">
        <v>48482</v>
      </c>
      <c r="AF3" s="5">
        <v>1</v>
      </c>
      <c r="AG3" s="4" t="s">
        <v>18</v>
      </c>
      <c r="AH3" s="5">
        <v>0</v>
      </c>
      <c r="AI3" s="14">
        <v>0</v>
      </c>
      <c r="AJ3" s="63">
        <v>299</v>
      </c>
      <c r="AK3" s="63">
        <v>697</v>
      </c>
      <c r="AL3" s="64">
        <v>1121556.6399999999</v>
      </c>
      <c r="AM3" s="65">
        <v>244</v>
      </c>
      <c r="AN3" s="65">
        <v>569</v>
      </c>
      <c r="AO3" s="66">
        <v>915589.27999999991</v>
      </c>
      <c r="AP3" s="67">
        <v>193</v>
      </c>
      <c r="AQ3" s="67">
        <v>450</v>
      </c>
      <c r="AR3" s="68">
        <v>724104</v>
      </c>
      <c r="AS3" s="69">
        <v>214</v>
      </c>
      <c r="AT3" s="69">
        <v>499</v>
      </c>
      <c r="AU3" s="70">
        <v>802950.87999999989</v>
      </c>
      <c r="AV3" s="71">
        <v>265</v>
      </c>
      <c r="AW3" s="71">
        <v>618</v>
      </c>
      <c r="AX3" s="72">
        <v>994436.15999999992</v>
      </c>
      <c r="AY3" s="73">
        <v>334</v>
      </c>
      <c r="AZ3" s="73">
        <v>779</v>
      </c>
      <c r="BA3" s="74">
        <v>1253504.48</v>
      </c>
      <c r="BB3" s="75">
        <v>95</v>
      </c>
      <c r="BC3" s="75">
        <v>221</v>
      </c>
      <c r="BD3" s="76">
        <v>355615.51999999996</v>
      </c>
      <c r="BE3" s="77">
        <v>224</v>
      </c>
      <c r="BF3" s="77">
        <v>522</v>
      </c>
      <c r="BG3" s="78">
        <v>839960.6399999999</v>
      </c>
      <c r="BH3" s="79">
        <v>318</v>
      </c>
      <c r="BI3" s="79">
        <v>742</v>
      </c>
      <c r="BJ3" s="80">
        <v>1193967.0399999998</v>
      </c>
      <c r="BK3" s="81">
        <v>119</v>
      </c>
      <c r="BL3" s="81">
        <v>277</v>
      </c>
      <c r="BM3" s="82">
        <v>445726.24</v>
      </c>
      <c r="BN3" s="83">
        <v>359</v>
      </c>
      <c r="BO3" s="83">
        <v>837</v>
      </c>
      <c r="BP3" s="84">
        <v>1346833.44</v>
      </c>
      <c r="BQ3" s="85">
        <v>300</v>
      </c>
      <c r="BR3" s="85">
        <v>700</v>
      </c>
      <c r="BS3" s="86">
        <v>1126384</v>
      </c>
      <c r="BT3" s="87">
        <v>273</v>
      </c>
      <c r="BU3" s="87">
        <v>637</v>
      </c>
      <c r="BV3" s="88">
        <v>1025009.44</v>
      </c>
      <c r="BW3" s="89">
        <v>397</v>
      </c>
      <c r="BX3" s="89">
        <v>926</v>
      </c>
      <c r="BY3" s="90">
        <v>1490045.1199999999</v>
      </c>
      <c r="BZ3" s="91">
        <v>397</v>
      </c>
      <c r="CA3" s="91">
        <v>926</v>
      </c>
      <c r="CB3" s="92">
        <v>1490045.1199999999</v>
      </c>
      <c r="CC3" s="93">
        <v>255</v>
      </c>
      <c r="CD3" s="93">
        <v>595</v>
      </c>
      <c r="CE3" s="94">
        <v>957426.39999999991</v>
      </c>
      <c r="CF3" s="95">
        <v>146</v>
      </c>
      <c r="CG3" s="95">
        <v>340</v>
      </c>
      <c r="CH3" s="96">
        <v>547100.79999999993</v>
      </c>
      <c r="CI3" s="79">
        <v>93</v>
      </c>
      <c r="CJ3" s="79">
        <v>217</v>
      </c>
      <c r="CK3" s="80">
        <v>349179.04</v>
      </c>
      <c r="CL3" s="97"/>
      <c r="CM3" s="97">
        <v>0</v>
      </c>
      <c r="CN3" s="98">
        <v>0</v>
      </c>
      <c r="CO3" s="99"/>
      <c r="CP3" s="99">
        <v>0</v>
      </c>
      <c r="CQ3" s="100">
        <v>0</v>
      </c>
      <c r="CR3" s="101">
        <v>82</v>
      </c>
      <c r="CS3" s="101">
        <v>191</v>
      </c>
      <c r="CT3" s="102">
        <v>307341.92</v>
      </c>
      <c r="CU3" s="59">
        <v>10743</v>
      </c>
      <c r="CV3" s="60">
        <v>2148</v>
      </c>
      <c r="CW3" s="60">
        <v>12891</v>
      </c>
    </row>
    <row r="4" spans="1:101" x14ac:dyDescent="0.25">
      <c r="A4" s="4" t="s">
        <v>0</v>
      </c>
      <c r="B4" s="4" t="s">
        <v>19</v>
      </c>
      <c r="C4" s="4" t="s">
        <v>2</v>
      </c>
      <c r="D4" s="4" t="s">
        <v>3</v>
      </c>
      <c r="E4" s="4" t="s">
        <v>20</v>
      </c>
      <c r="F4" s="4" t="s">
        <v>5</v>
      </c>
      <c r="G4" s="4" t="s">
        <v>21</v>
      </c>
      <c r="H4" s="4" t="s">
        <v>21</v>
      </c>
      <c r="I4" s="5">
        <v>2157</v>
      </c>
      <c r="J4" s="5">
        <v>1126.3900000000001</v>
      </c>
      <c r="K4" s="176"/>
      <c r="L4" s="5">
        <v>1126.3900000000001</v>
      </c>
      <c r="M4" s="103">
        <v>2429623.23</v>
      </c>
      <c r="N4" s="174"/>
      <c r="O4" s="5">
        <v>654</v>
      </c>
      <c r="P4" s="4" t="s">
        <v>7</v>
      </c>
      <c r="Q4" s="4" t="s">
        <v>8</v>
      </c>
      <c r="R4" s="4" t="s">
        <v>9</v>
      </c>
      <c r="S4" s="4" t="s">
        <v>10</v>
      </c>
      <c r="T4" s="4" t="s">
        <v>11</v>
      </c>
      <c r="U4" s="4" t="s">
        <v>12</v>
      </c>
      <c r="V4" s="4" t="s">
        <v>13</v>
      </c>
      <c r="W4" s="4" t="s">
        <v>22</v>
      </c>
      <c r="X4" s="4" t="s">
        <v>15</v>
      </c>
      <c r="Y4" s="5">
        <v>3221.93</v>
      </c>
      <c r="Z4" s="4" t="s">
        <v>16</v>
      </c>
      <c r="AA4" s="5">
        <v>5317.46</v>
      </c>
      <c r="AB4" s="5">
        <v>10</v>
      </c>
      <c r="AC4" s="4" t="s">
        <v>17</v>
      </c>
      <c r="AD4" s="4" t="s">
        <v>0</v>
      </c>
      <c r="AE4" s="6">
        <v>48482</v>
      </c>
      <c r="AF4" s="5">
        <v>1</v>
      </c>
      <c r="AG4" s="4" t="s">
        <v>18</v>
      </c>
      <c r="AH4" s="5">
        <v>0</v>
      </c>
      <c r="AI4" s="14">
        <v>0</v>
      </c>
      <c r="AJ4" s="63">
        <v>71</v>
      </c>
      <c r="AK4" s="63">
        <v>165</v>
      </c>
      <c r="AL4" s="64">
        <v>185854.35</v>
      </c>
      <c r="AM4" s="65">
        <v>52</v>
      </c>
      <c r="AN4" s="65">
        <v>121</v>
      </c>
      <c r="AO4" s="66">
        <v>136293.19</v>
      </c>
      <c r="AP4" s="67">
        <v>64</v>
      </c>
      <c r="AQ4" s="67">
        <v>149</v>
      </c>
      <c r="AR4" s="68">
        <v>167832.11000000002</v>
      </c>
      <c r="AS4" s="69">
        <v>65</v>
      </c>
      <c r="AT4" s="69">
        <v>151</v>
      </c>
      <c r="AU4" s="70">
        <v>170084.89</v>
      </c>
      <c r="AV4" s="71">
        <v>40</v>
      </c>
      <c r="AW4" s="71">
        <v>93</v>
      </c>
      <c r="AX4" s="72">
        <v>104754.27</v>
      </c>
      <c r="AY4" s="73">
        <v>49</v>
      </c>
      <c r="AZ4" s="73">
        <v>114</v>
      </c>
      <c r="BA4" s="74">
        <v>128408.46</v>
      </c>
      <c r="BB4" s="75">
        <v>17</v>
      </c>
      <c r="BC4" s="75">
        <v>39</v>
      </c>
      <c r="BD4" s="76">
        <v>43929.210000000006</v>
      </c>
      <c r="BE4" s="77">
        <v>29</v>
      </c>
      <c r="BF4" s="77">
        <v>67</v>
      </c>
      <c r="BG4" s="78">
        <v>75468.13</v>
      </c>
      <c r="BH4" s="79">
        <v>50</v>
      </c>
      <c r="BI4" s="79">
        <v>116</v>
      </c>
      <c r="BJ4" s="80">
        <v>130661.24</v>
      </c>
      <c r="BK4" s="81">
        <v>53</v>
      </c>
      <c r="BL4" s="81">
        <v>123</v>
      </c>
      <c r="BM4" s="82">
        <v>138545.97</v>
      </c>
      <c r="BN4" s="83">
        <v>36</v>
      </c>
      <c r="BO4" s="83">
        <v>84</v>
      </c>
      <c r="BP4" s="84">
        <v>94616.760000000009</v>
      </c>
      <c r="BQ4" s="85">
        <v>55</v>
      </c>
      <c r="BR4" s="85">
        <v>128</v>
      </c>
      <c r="BS4" s="86">
        <v>144177.92000000001</v>
      </c>
      <c r="BT4" s="87">
        <v>50</v>
      </c>
      <c r="BU4" s="87">
        <v>116</v>
      </c>
      <c r="BV4" s="88">
        <v>130661.24</v>
      </c>
      <c r="BW4" s="89">
        <v>44</v>
      </c>
      <c r="BX4" s="89">
        <v>102</v>
      </c>
      <c r="BY4" s="90">
        <v>114891.78000000001</v>
      </c>
      <c r="BZ4" s="91">
        <v>15</v>
      </c>
      <c r="CA4" s="91">
        <v>35</v>
      </c>
      <c r="CB4" s="92">
        <v>39423.65</v>
      </c>
      <c r="CC4" s="93">
        <v>20</v>
      </c>
      <c r="CD4" s="93">
        <v>46</v>
      </c>
      <c r="CE4" s="94">
        <v>51813.94</v>
      </c>
      <c r="CF4" s="95">
        <v>33</v>
      </c>
      <c r="CG4" s="95">
        <v>77</v>
      </c>
      <c r="CH4" s="96">
        <v>86732.030000000013</v>
      </c>
      <c r="CI4" s="79">
        <v>31</v>
      </c>
      <c r="CJ4" s="79">
        <v>72</v>
      </c>
      <c r="CK4" s="80">
        <v>81100.08</v>
      </c>
      <c r="CL4" s="97"/>
      <c r="CM4" s="97">
        <v>0</v>
      </c>
      <c r="CN4" s="98">
        <v>0</v>
      </c>
      <c r="CO4" s="99"/>
      <c r="CP4" s="99">
        <v>0</v>
      </c>
      <c r="CQ4" s="100">
        <v>0</v>
      </c>
      <c r="CR4" s="101"/>
      <c r="CS4" s="101">
        <v>0</v>
      </c>
      <c r="CT4" s="102">
        <v>0</v>
      </c>
      <c r="CU4" s="59">
        <v>1798</v>
      </c>
      <c r="CV4" s="60">
        <v>359</v>
      </c>
      <c r="CW4" s="60">
        <v>2157</v>
      </c>
    </row>
    <row r="5" spans="1:101" ht="28.5" customHeight="1" x14ac:dyDescent="0.25">
      <c r="A5" s="4" t="s">
        <v>23</v>
      </c>
      <c r="B5" s="4" t="s">
        <v>1</v>
      </c>
      <c r="C5" s="4" t="s">
        <v>24</v>
      </c>
      <c r="D5" s="4" t="s">
        <v>25</v>
      </c>
      <c r="E5" s="4" t="s">
        <v>26</v>
      </c>
      <c r="F5" s="4" t="s">
        <v>27</v>
      </c>
      <c r="G5" s="4" t="s">
        <v>28</v>
      </c>
      <c r="H5" s="4" t="s">
        <v>29</v>
      </c>
      <c r="I5" s="5">
        <v>51188</v>
      </c>
      <c r="J5" s="5">
        <v>18.617139999999999</v>
      </c>
      <c r="K5" s="7">
        <v>952974.16</v>
      </c>
      <c r="L5" s="5">
        <v>19.407139999999998</v>
      </c>
      <c r="M5" s="103">
        <v>993412.68232000002</v>
      </c>
      <c r="N5" s="103">
        <f>M5</f>
        <v>993412.68232000002</v>
      </c>
      <c r="O5" s="5">
        <v>28.5</v>
      </c>
      <c r="P5" s="4" t="s">
        <v>30</v>
      </c>
      <c r="Q5" s="4" t="s">
        <v>31</v>
      </c>
      <c r="R5" s="8" t="s">
        <v>32</v>
      </c>
      <c r="S5" s="4" t="s">
        <v>33</v>
      </c>
      <c r="T5" s="4" t="s">
        <v>34</v>
      </c>
      <c r="U5" s="4" t="s">
        <v>35</v>
      </c>
      <c r="V5" s="4" t="s">
        <v>36</v>
      </c>
      <c r="W5" s="4" t="s">
        <v>37</v>
      </c>
      <c r="X5" s="4" t="s">
        <v>38</v>
      </c>
      <c r="Y5" s="5">
        <v>27.14</v>
      </c>
      <c r="Z5" s="4" t="s">
        <v>16</v>
      </c>
      <c r="AA5" s="5">
        <v>1254.3</v>
      </c>
      <c r="AB5" s="5">
        <v>10</v>
      </c>
      <c r="AC5" s="4" t="s">
        <v>39</v>
      </c>
      <c r="AD5" s="4" t="s">
        <v>0</v>
      </c>
      <c r="AE5" s="6">
        <v>49296</v>
      </c>
      <c r="AF5" s="5">
        <v>28</v>
      </c>
      <c r="AG5" s="4" t="s">
        <v>40</v>
      </c>
      <c r="AH5" s="5">
        <v>0</v>
      </c>
      <c r="AI5" s="14">
        <v>4.2434017639999997</v>
      </c>
      <c r="AJ5" s="63">
        <v>364</v>
      </c>
      <c r="AK5" s="63">
        <v>849</v>
      </c>
      <c r="AL5" s="64">
        <v>16476.66186</v>
      </c>
      <c r="AM5" s="65">
        <v>364</v>
      </c>
      <c r="AN5" s="65">
        <v>849</v>
      </c>
      <c r="AO5" s="66">
        <v>16476.66186</v>
      </c>
      <c r="AP5" s="67">
        <v>364</v>
      </c>
      <c r="AQ5" s="67">
        <v>849</v>
      </c>
      <c r="AR5" s="68">
        <v>16476.66186</v>
      </c>
      <c r="AS5" s="69"/>
      <c r="AT5" s="69">
        <v>0</v>
      </c>
      <c r="AU5" s="70">
        <v>0</v>
      </c>
      <c r="AV5" s="71">
        <v>364</v>
      </c>
      <c r="AW5" s="71">
        <v>849</v>
      </c>
      <c r="AX5" s="72">
        <v>16476.66186</v>
      </c>
      <c r="AY5" s="73">
        <v>364</v>
      </c>
      <c r="AZ5" s="73">
        <v>849</v>
      </c>
      <c r="BA5" s="74">
        <v>16476.66186</v>
      </c>
      <c r="BB5" s="75"/>
      <c r="BC5" s="75">
        <v>0</v>
      </c>
      <c r="BD5" s="76">
        <v>0</v>
      </c>
      <c r="BE5" s="77">
        <v>364</v>
      </c>
      <c r="BF5" s="77">
        <v>849</v>
      </c>
      <c r="BG5" s="78">
        <v>16476.66186</v>
      </c>
      <c r="BH5" s="79">
        <v>364</v>
      </c>
      <c r="BI5" s="79">
        <v>849</v>
      </c>
      <c r="BJ5" s="80">
        <v>16476.66186</v>
      </c>
      <c r="BK5" s="81">
        <v>1960</v>
      </c>
      <c r="BL5" s="81">
        <v>4573</v>
      </c>
      <c r="BM5" s="82">
        <v>88748.851219999997</v>
      </c>
      <c r="BN5" s="83">
        <v>1960</v>
      </c>
      <c r="BO5" s="83">
        <v>4573</v>
      </c>
      <c r="BP5" s="84">
        <v>88748.851219999997</v>
      </c>
      <c r="BQ5" s="85">
        <v>2072</v>
      </c>
      <c r="BR5" s="85">
        <v>4834</v>
      </c>
      <c r="BS5" s="86">
        <v>93814.114759999997</v>
      </c>
      <c r="BT5" s="87">
        <v>2184</v>
      </c>
      <c r="BU5" s="87">
        <v>5096</v>
      </c>
      <c r="BV5" s="88">
        <v>98898.785439999992</v>
      </c>
      <c r="BW5" s="89">
        <v>1960</v>
      </c>
      <c r="BX5" s="89">
        <v>4573</v>
      </c>
      <c r="BY5" s="90">
        <v>88748.851219999997</v>
      </c>
      <c r="BZ5" s="91">
        <v>1820</v>
      </c>
      <c r="CA5" s="91">
        <v>4246</v>
      </c>
      <c r="CB5" s="92">
        <v>82402.716439999989</v>
      </c>
      <c r="CC5" s="93">
        <v>1960</v>
      </c>
      <c r="CD5" s="93">
        <v>4573</v>
      </c>
      <c r="CE5" s="94">
        <v>88748.851219999997</v>
      </c>
      <c r="CF5" s="95">
        <v>1820</v>
      </c>
      <c r="CG5" s="95">
        <v>4246</v>
      </c>
      <c r="CH5" s="96">
        <v>82402.716439999989</v>
      </c>
      <c r="CI5" s="79"/>
      <c r="CJ5" s="79">
        <v>0</v>
      </c>
      <c r="CK5" s="80">
        <v>0</v>
      </c>
      <c r="CL5" s="97"/>
      <c r="CM5" s="97">
        <v>0</v>
      </c>
      <c r="CN5" s="98">
        <v>0</v>
      </c>
      <c r="CO5" s="99"/>
      <c r="CP5" s="99">
        <v>0</v>
      </c>
      <c r="CQ5" s="100">
        <v>0</v>
      </c>
      <c r="CR5" s="101"/>
      <c r="CS5" s="101">
        <v>0</v>
      </c>
      <c r="CT5" s="102">
        <v>0</v>
      </c>
      <c r="CU5" s="59">
        <v>42657</v>
      </c>
      <c r="CV5" s="60">
        <v>8531</v>
      </c>
      <c r="CW5" s="60">
        <v>51188</v>
      </c>
    </row>
    <row r="6" spans="1:101" x14ac:dyDescent="0.25">
      <c r="A6" s="4" t="s">
        <v>41</v>
      </c>
      <c r="B6" s="4" t="s">
        <v>1</v>
      </c>
      <c r="C6" s="4" t="s">
        <v>42</v>
      </c>
      <c r="D6" s="4" t="s">
        <v>43</v>
      </c>
      <c r="E6" s="4" t="s">
        <v>44</v>
      </c>
      <c r="F6" s="4" t="s">
        <v>45</v>
      </c>
      <c r="G6" s="4" t="s">
        <v>46</v>
      </c>
      <c r="H6" s="4" t="s">
        <v>46</v>
      </c>
      <c r="I6" s="5">
        <v>63159</v>
      </c>
      <c r="J6" s="105"/>
      <c r="K6" s="177"/>
      <c r="L6" s="105"/>
      <c r="M6" s="106"/>
      <c r="N6" s="106"/>
      <c r="O6" s="105"/>
      <c r="P6" s="4" t="s">
        <v>47</v>
      </c>
      <c r="Q6" s="4" t="s">
        <v>48</v>
      </c>
      <c r="R6" s="4" t="s">
        <v>49</v>
      </c>
      <c r="S6" s="4" t="s">
        <v>50</v>
      </c>
      <c r="T6" s="4" t="s">
        <v>51</v>
      </c>
      <c r="U6" s="4" t="s">
        <v>52</v>
      </c>
      <c r="V6" s="4" t="s">
        <v>53</v>
      </c>
      <c r="W6" s="4" t="s">
        <v>54</v>
      </c>
      <c r="X6" s="4" t="s">
        <v>55</v>
      </c>
      <c r="Y6" s="105"/>
      <c r="Z6" s="4" t="s">
        <v>16</v>
      </c>
      <c r="AA6" s="105"/>
      <c r="AB6" s="105"/>
      <c r="AC6" s="107"/>
      <c r="AD6" s="4" t="s">
        <v>0</v>
      </c>
      <c r="AE6" s="6">
        <v>47836</v>
      </c>
      <c r="AF6" s="5">
        <v>1</v>
      </c>
      <c r="AG6" s="107" t="s">
        <v>56</v>
      </c>
      <c r="AH6" s="105"/>
      <c r="AI6" s="108"/>
      <c r="AJ6" s="63">
        <v>1460</v>
      </c>
      <c r="AK6" s="63">
        <v>3406</v>
      </c>
      <c r="AL6" s="64">
        <v>312772.98</v>
      </c>
      <c r="AM6" s="65">
        <v>1920</v>
      </c>
      <c r="AN6" s="65">
        <v>4480</v>
      </c>
      <c r="AO6" s="66">
        <v>411398.39999999997</v>
      </c>
      <c r="AP6" s="67">
        <v>1160</v>
      </c>
      <c r="AQ6" s="67">
        <v>2706</v>
      </c>
      <c r="AR6" s="68">
        <v>248491.97999999998</v>
      </c>
      <c r="AS6" s="69">
        <v>2000</v>
      </c>
      <c r="AT6" s="69">
        <v>4666</v>
      </c>
      <c r="AU6" s="70">
        <v>428478.77999999997</v>
      </c>
      <c r="AV6" s="71">
        <v>3060</v>
      </c>
      <c r="AW6" s="71">
        <v>7140</v>
      </c>
      <c r="AX6" s="72">
        <v>655666.19999999995</v>
      </c>
      <c r="AY6" s="73">
        <v>4680</v>
      </c>
      <c r="AZ6" s="73">
        <v>10920</v>
      </c>
      <c r="BA6" s="74">
        <v>1002783.6</v>
      </c>
      <c r="BB6" s="75">
        <v>540</v>
      </c>
      <c r="BC6" s="75">
        <v>1260</v>
      </c>
      <c r="BD6" s="76">
        <v>115705.8</v>
      </c>
      <c r="BE6" s="77">
        <v>1800</v>
      </c>
      <c r="BF6" s="77">
        <v>4200</v>
      </c>
      <c r="BG6" s="78">
        <v>385686</v>
      </c>
      <c r="BH6" s="79">
        <v>1920</v>
      </c>
      <c r="BI6" s="79">
        <v>4480</v>
      </c>
      <c r="BJ6" s="80">
        <v>411398.39999999997</v>
      </c>
      <c r="BK6" s="81">
        <v>320</v>
      </c>
      <c r="BL6" s="81">
        <v>746</v>
      </c>
      <c r="BM6" s="82">
        <v>68505.179999999993</v>
      </c>
      <c r="BN6" s="83">
        <v>220</v>
      </c>
      <c r="BO6" s="83">
        <v>513</v>
      </c>
      <c r="BP6" s="84">
        <v>47108.79</v>
      </c>
      <c r="BQ6" s="85">
        <v>1360</v>
      </c>
      <c r="BR6" s="85">
        <v>3173</v>
      </c>
      <c r="BS6" s="86">
        <v>291376.58999999997</v>
      </c>
      <c r="BT6" s="87">
        <v>140</v>
      </c>
      <c r="BU6" s="87">
        <v>326</v>
      </c>
      <c r="BV6" s="88">
        <v>29936.579999999998</v>
      </c>
      <c r="BW6" s="89">
        <v>340</v>
      </c>
      <c r="BX6" s="89">
        <v>793</v>
      </c>
      <c r="BY6" s="90">
        <v>72821.19</v>
      </c>
      <c r="BZ6" s="91">
        <v>440</v>
      </c>
      <c r="CA6" s="91">
        <v>1026</v>
      </c>
      <c r="CB6" s="92">
        <v>94217.58</v>
      </c>
      <c r="CC6" s="93">
        <v>440</v>
      </c>
      <c r="CD6" s="93">
        <v>1026</v>
      </c>
      <c r="CE6" s="94">
        <v>94217.58</v>
      </c>
      <c r="CF6" s="95">
        <v>440</v>
      </c>
      <c r="CG6" s="95">
        <v>1026</v>
      </c>
      <c r="CH6" s="96">
        <v>94217.58</v>
      </c>
      <c r="CI6" s="79"/>
      <c r="CJ6" s="79">
        <v>0</v>
      </c>
      <c r="CK6" s="80">
        <v>0</v>
      </c>
      <c r="CL6" s="97">
        <v>120</v>
      </c>
      <c r="CM6" s="97">
        <v>280</v>
      </c>
      <c r="CN6" s="98">
        <v>25712.399999999998</v>
      </c>
      <c r="CO6" s="99">
        <v>200</v>
      </c>
      <c r="CP6" s="99">
        <v>466</v>
      </c>
      <c r="CQ6" s="100">
        <v>42792.78</v>
      </c>
      <c r="CR6" s="101"/>
      <c r="CS6" s="101">
        <v>0</v>
      </c>
      <c r="CT6" s="102">
        <v>0</v>
      </c>
      <c r="CU6" s="59">
        <v>52633</v>
      </c>
      <c r="CV6" s="60">
        <v>10526</v>
      </c>
      <c r="CW6" s="60">
        <v>63159</v>
      </c>
    </row>
    <row r="7" spans="1:101" x14ac:dyDescent="0.25">
      <c r="A7" s="4" t="s">
        <v>57</v>
      </c>
      <c r="B7" s="4" t="s">
        <v>1</v>
      </c>
      <c r="C7" s="4" t="s">
        <v>58</v>
      </c>
      <c r="D7" s="4" t="s">
        <v>59</v>
      </c>
      <c r="E7" s="4" t="s">
        <v>60</v>
      </c>
      <c r="F7" s="4" t="s">
        <v>61</v>
      </c>
      <c r="G7" s="4" t="s">
        <v>62</v>
      </c>
      <c r="H7" s="4" t="s">
        <v>62</v>
      </c>
      <c r="I7" s="5">
        <v>443737</v>
      </c>
      <c r="J7" s="105"/>
      <c r="K7" s="177"/>
      <c r="L7" s="105"/>
      <c r="M7" s="106"/>
      <c r="N7" s="106"/>
      <c r="O7" s="105"/>
      <c r="P7" s="4" t="s">
        <v>63</v>
      </c>
      <c r="Q7" s="4" t="s">
        <v>48</v>
      </c>
      <c r="R7" s="4" t="s">
        <v>49</v>
      </c>
      <c r="S7" s="4" t="s">
        <v>50</v>
      </c>
      <c r="T7" s="4" t="s">
        <v>51</v>
      </c>
      <c r="U7" s="4" t="s">
        <v>52</v>
      </c>
      <c r="V7" s="4" t="s">
        <v>36</v>
      </c>
      <c r="W7" s="4" t="s">
        <v>64</v>
      </c>
      <c r="X7" s="4" t="s">
        <v>65</v>
      </c>
      <c r="Y7" s="105"/>
      <c r="Z7" s="4" t="s">
        <v>16</v>
      </c>
      <c r="AA7" s="105"/>
      <c r="AB7" s="105"/>
      <c r="AC7" s="107"/>
      <c r="AD7" s="4" t="s">
        <v>0</v>
      </c>
      <c r="AE7" s="6">
        <v>48274</v>
      </c>
      <c r="AF7" s="5">
        <v>112</v>
      </c>
      <c r="AG7" s="107" t="s">
        <v>56</v>
      </c>
      <c r="AH7" s="105"/>
      <c r="AI7" s="108"/>
      <c r="AJ7" s="63">
        <v>6720</v>
      </c>
      <c r="AK7" s="63">
        <v>15680</v>
      </c>
      <c r="AL7" s="64">
        <v>212238.6784</v>
      </c>
      <c r="AM7" s="65">
        <v>10976</v>
      </c>
      <c r="AN7" s="65">
        <v>25610</v>
      </c>
      <c r="AO7" s="66">
        <v>346647.48430000001</v>
      </c>
      <c r="AP7" s="67">
        <v>7168</v>
      </c>
      <c r="AQ7" s="67">
        <v>16725</v>
      </c>
      <c r="AR7" s="68">
        <v>226383.41175</v>
      </c>
      <c r="AS7" s="69">
        <v>11984</v>
      </c>
      <c r="AT7" s="69">
        <v>27962</v>
      </c>
      <c r="AU7" s="70">
        <v>378483.28605999995</v>
      </c>
      <c r="AV7" s="71">
        <v>24304</v>
      </c>
      <c r="AW7" s="71">
        <v>56709</v>
      </c>
      <c r="AX7" s="72">
        <v>767592.04166999995</v>
      </c>
      <c r="AY7" s="73">
        <v>16800</v>
      </c>
      <c r="AZ7" s="73">
        <v>39200</v>
      </c>
      <c r="BA7" s="74">
        <v>530596.696</v>
      </c>
      <c r="BB7" s="75">
        <v>6384</v>
      </c>
      <c r="BC7" s="75">
        <v>14896</v>
      </c>
      <c r="BD7" s="76">
        <v>201626.74447999999</v>
      </c>
      <c r="BE7" s="77">
        <v>5376</v>
      </c>
      <c r="BF7" s="77">
        <v>12544</v>
      </c>
      <c r="BG7" s="78">
        <v>169790.94271999999</v>
      </c>
      <c r="BH7" s="79">
        <v>12544</v>
      </c>
      <c r="BI7" s="79">
        <v>29269</v>
      </c>
      <c r="BJ7" s="80">
        <v>396174.35446999996</v>
      </c>
      <c r="BK7" s="81">
        <v>8176</v>
      </c>
      <c r="BL7" s="81">
        <v>19077</v>
      </c>
      <c r="BM7" s="82">
        <v>258219.21351</v>
      </c>
      <c r="BN7" s="83">
        <v>7952</v>
      </c>
      <c r="BO7" s="83">
        <v>18554</v>
      </c>
      <c r="BP7" s="84">
        <v>251140.07901999998</v>
      </c>
      <c r="BQ7" s="85">
        <v>5936</v>
      </c>
      <c r="BR7" s="85">
        <v>13850</v>
      </c>
      <c r="BS7" s="86">
        <v>187468.4755</v>
      </c>
      <c r="BT7" s="87">
        <v>2464</v>
      </c>
      <c r="BU7" s="87">
        <v>5749</v>
      </c>
      <c r="BV7" s="88">
        <v>77816.336869999999</v>
      </c>
      <c r="BW7" s="89">
        <v>8176</v>
      </c>
      <c r="BX7" s="89">
        <v>19077</v>
      </c>
      <c r="BY7" s="90">
        <v>258219.21351</v>
      </c>
      <c r="BZ7" s="91">
        <v>8736</v>
      </c>
      <c r="CA7" s="91">
        <v>20384</v>
      </c>
      <c r="CB7" s="92">
        <v>275910.28191999998</v>
      </c>
      <c r="CC7" s="93">
        <v>6496</v>
      </c>
      <c r="CD7" s="93">
        <v>15157</v>
      </c>
      <c r="CE7" s="94">
        <v>205159.54390999998</v>
      </c>
      <c r="CF7" s="95">
        <v>3024</v>
      </c>
      <c r="CG7" s="95">
        <v>7056</v>
      </c>
      <c r="CH7" s="96">
        <v>95507.405279999992</v>
      </c>
      <c r="CI7" s="79">
        <v>5264</v>
      </c>
      <c r="CJ7" s="79">
        <v>12282</v>
      </c>
      <c r="CK7" s="80">
        <v>166244.60765999998</v>
      </c>
      <c r="CL7" s="97"/>
      <c r="CM7" s="97">
        <v>0</v>
      </c>
      <c r="CN7" s="98">
        <v>0</v>
      </c>
      <c r="CO7" s="99"/>
      <c r="CP7" s="99">
        <v>0</v>
      </c>
      <c r="CQ7" s="100">
        <v>0</v>
      </c>
      <c r="CR7" s="101"/>
      <c r="CS7" s="101">
        <v>0</v>
      </c>
      <c r="CT7" s="102">
        <v>0</v>
      </c>
      <c r="CU7" s="59">
        <v>369781</v>
      </c>
      <c r="CV7" s="60">
        <v>73956</v>
      </c>
      <c r="CW7" s="60">
        <v>443737</v>
      </c>
    </row>
    <row r="8" spans="1:101" x14ac:dyDescent="0.25">
      <c r="A8" s="4" t="s">
        <v>66</v>
      </c>
      <c r="B8" s="4" t="s">
        <v>1</v>
      </c>
      <c r="C8" s="4" t="s">
        <v>67</v>
      </c>
      <c r="D8" s="4" t="s">
        <v>68</v>
      </c>
      <c r="E8" s="4" t="s">
        <v>69</v>
      </c>
      <c r="F8" s="4" t="s">
        <v>70</v>
      </c>
      <c r="G8" s="4" t="s">
        <v>71</v>
      </c>
      <c r="H8" s="4" t="s">
        <v>29</v>
      </c>
      <c r="I8" s="5">
        <v>2149</v>
      </c>
      <c r="J8" s="5">
        <v>3.4289999999999998</v>
      </c>
      <c r="K8" s="176">
        <v>7660621.9499999993</v>
      </c>
      <c r="L8" s="5">
        <v>3.6092900000000001</v>
      </c>
      <c r="M8" s="103">
        <v>7756.3642099999997</v>
      </c>
      <c r="N8" s="174">
        <f>SUM(M8,M9,M10,M11,M12)</f>
        <v>8063942.3244599998</v>
      </c>
      <c r="O8" s="5">
        <v>38.5</v>
      </c>
      <c r="P8" s="4" t="s">
        <v>30</v>
      </c>
      <c r="Q8" s="4" t="s">
        <v>31</v>
      </c>
      <c r="R8" s="4" t="s">
        <v>32</v>
      </c>
      <c r="S8" s="4" t="s">
        <v>33</v>
      </c>
      <c r="T8" s="4" t="s">
        <v>34</v>
      </c>
      <c r="U8" s="4" t="s">
        <v>35</v>
      </c>
      <c r="V8" s="4" t="s">
        <v>72</v>
      </c>
      <c r="W8" s="4" t="s">
        <v>73</v>
      </c>
      <c r="X8" s="4" t="s">
        <v>74</v>
      </c>
      <c r="Y8" s="5">
        <v>5.86</v>
      </c>
      <c r="Z8" s="4" t="s">
        <v>16</v>
      </c>
      <c r="AA8" s="5">
        <v>135.6</v>
      </c>
      <c r="AB8" s="5">
        <v>10</v>
      </c>
      <c r="AC8" s="4" t="s">
        <v>39</v>
      </c>
      <c r="AD8" s="4" t="s">
        <v>0</v>
      </c>
      <c r="AE8" s="6">
        <v>47629</v>
      </c>
      <c r="AF8" s="5">
        <v>14</v>
      </c>
      <c r="AG8" s="4" t="s">
        <v>75</v>
      </c>
      <c r="AH8" s="5">
        <v>0</v>
      </c>
      <c r="AI8" s="14">
        <v>5.2648515629999997</v>
      </c>
      <c r="AJ8" s="63">
        <v>28</v>
      </c>
      <c r="AK8" s="63">
        <v>65</v>
      </c>
      <c r="AL8" s="64">
        <v>234.60384999999999</v>
      </c>
      <c r="AM8" s="65">
        <v>28</v>
      </c>
      <c r="AN8" s="65">
        <v>65</v>
      </c>
      <c r="AO8" s="66">
        <v>234.60384999999999</v>
      </c>
      <c r="AP8" s="67">
        <v>28</v>
      </c>
      <c r="AQ8" s="67">
        <v>65</v>
      </c>
      <c r="AR8" s="68">
        <v>234.60384999999999</v>
      </c>
      <c r="AS8" s="69">
        <v>70</v>
      </c>
      <c r="AT8" s="69">
        <v>163</v>
      </c>
      <c r="AU8" s="70">
        <v>588.31426999999996</v>
      </c>
      <c r="AV8" s="71">
        <v>28</v>
      </c>
      <c r="AW8" s="71">
        <v>65</v>
      </c>
      <c r="AX8" s="72">
        <v>234.60384999999999</v>
      </c>
      <c r="AY8" s="73">
        <v>70</v>
      </c>
      <c r="AZ8" s="73">
        <v>163</v>
      </c>
      <c r="BA8" s="74">
        <v>588.31426999999996</v>
      </c>
      <c r="BB8" s="75">
        <v>14</v>
      </c>
      <c r="BC8" s="75">
        <v>32</v>
      </c>
      <c r="BD8" s="76">
        <v>115.49728</v>
      </c>
      <c r="BE8" s="77">
        <v>28</v>
      </c>
      <c r="BF8" s="77">
        <v>65</v>
      </c>
      <c r="BG8" s="78">
        <v>234.60384999999999</v>
      </c>
      <c r="BH8" s="79">
        <v>28</v>
      </c>
      <c r="BI8" s="79">
        <v>65</v>
      </c>
      <c r="BJ8" s="80">
        <v>234.60384999999999</v>
      </c>
      <c r="BK8" s="81"/>
      <c r="BL8" s="81">
        <v>0</v>
      </c>
      <c r="BM8" s="82">
        <v>0</v>
      </c>
      <c r="BN8" s="83">
        <v>56</v>
      </c>
      <c r="BO8" s="83">
        <v>130</v>
      </c>
      <c r="BP8" s="84">
        <v>469.20769999999999</v>
      </c>
      <c r="BQ8" s="85">
        <v>112</v>
      </c>
      <c r="BR8" s="85">
        <v>261</v>
      </c>
      <c r="BS8" s="86">
        <v>942.02469000000008</v>
      </c>
      <c r="BT8" s="87">
        <v>14</v>
      </c>
      <c r="BU8" s="87">
        <v>32</v>
      </c>
      <c r="BV8" s="88">
        <v>115.49728</v>
      </c>
      <c r="BW8" s="89">
        <v>84</v>
      </c>
      <c r="BX8" s="89">
        <v>196</v>
      </c>
      <c r="BY8" s="90">
        <v>707.42084</v>
      </c>
      <c r="BZ8" s="91">
        <v>70</v>
      </c>
      <c r="CA8" s="91">
        <v>163</v>
      </c>
      <c r="CB8" s="92">
        <v>588.31426999999996</v>
      </c>
      <c r="CC8" s="93">
        <v>28</v>
      </c>
      <c r="CD8" s="93">
        <v>65</v>
      </c>
      <c r="CE8" s="94">
        <v>234.60384999999999</v>
      </c>
      <c r="CF8" s="95">
        <v>84</v>
      </c>
      <c r="CG8" s="95">
        <v>196</v>
      </c>
      <c r="CH8" s="96">
        <v>707.42084</v>
      </c>
      <c r="CI8" s="79"/>
      <c r="CJ8" s="79">
        <v>0</v>
      </c>
      <c r="CK8" s="80">
        <v>0</v>
      </c>
      <c r="CL8" s="97"/>
      <c r="CM8" s="97">
        <v>0</v>
      </c>
      <c r="CN8" s="98">
        <v>0</v>
      </c>
      <c r="CO8" s="99"/>
      <c r="CP8" s="99">
        <v>0</v>
      </c>
      <c r="CQ8" s="100">
        <v>0</v>
      </c>
      <c r="CR8" s="101"/>
      <c r="CS8" s="101">
        <v>0</v>
      </c>
      <c r="CT8" s="102">
        <v>0</v>
      </c>
      <c r="CU8" s="59">
        <v>1791</v>
      </c>
      <c r="CV8" s="60">
        <v>358</v>
      </c>
      <c r="CW8" s="60">
        <v>2149</v>
      </c>
    </row>
    <row r="9" spans="1:101" x14ac:dyDescent="0.25">
      <c r="A9" s="4" t="s">
        <v>66</v>
      </c>
      <c r="B9" s="4" t="s">
        <v>19</v>
      </c>
      <c r="C9" s="4" t="s">
        <v>67</v>
      </c>
      <c r="D9" s="4" t="s">
        <v>68</v>
      </c>
      <c r="E9" s="4" t="s">
        <v>76</v>
      </c>
      <c r="F9" s="4" t="s">
        <v>70</v>
      </c>
      <c r="G9" s="4" t="s">
        <v>77</v>
      </c>
      <c r="H9" s="4" t="s">
        <v>29</v>
      </c>
      <c r="I9" s="5">
        <v>1266</v>
      </c>
      <c r="J9" s="5">
        <v>17.143999999999998</v>
      </c>
      <c r="K9" s="176"/>
      <c r="L9" s="5">
        <v>18.047139999999999</v>
      </c>
      <c r="M9" s="103">
        <v>22847.679240000001</v>
      </c>
      <c r="N9" s="174"/>
      <c r="O9" s="5">
        <v>38.5</v>
      </c>
      <c r="P9" s="4" t="s">
        <v>30</v>
      </c>
      <c r="Q9" s="4" t="s">
        <v>31</v>
      </c>
      <c r="R9" s="4" t="s">
        <v>32</v>
      </c>
      <c r="S9" s="4" t="s">
        <v>33</v>
      </c>
      <c r="T9" s="4" t="s">
        <v>34</v>
      </c>
      <c r="U9" s="4" t="s">
        <v>35</v>
      </c>
      <c r="V9" s="4" t="s">
        <v>72</v>
      </c>
      <c r="W9" s="4" t="s">
        <v>78</v>
      </c>
      <c r="X9" s="4" t="s">
        <v>79</v>
      </c>
      <c r="Y9" s="5">
        <v>29.34</v>
      </c>
      <c r="Z9" s="4" t="s">
        <v>16</v>
      </c>
      <c r="AA9" s="5">
        <v>339.01</v>
      </c>
      <c r="AB9" s="5">
        <v>10</v>
      </c>
      <c r="AC9" s="4" t="s">
        <v>39</v>
      </c>
      <c r="AD9" s="4" t="s">
        <v>0</v>
      </c>
      <c r="AE9" s="6">
        <v>47629</v>
      </c>
      <c r="AF9" s="5">
        <v>7</v>
      </c>
      <c r="AG9" s="4" t="s">
        <v>80</v>
      </c>
      <c r="AH9" s="5">
        <v>0</v>
      </c>
      <c r="AI9" s="14">
        <v>5.2648515629999997</v>
      </c>
      <c r="AJ9" s="63">
        <v>14</v>
      </c>
      <c r="AK9" s="63">
        <v>32</v>
      </c>
      <c r="AL9" s="64">
        <v>577.50847999999996</v>
      </c>
      <c r="AM9" s="65">
        <v>14</v>
      </c>
      <c r="AN9" s="65">
        <v>32</v>
      </c>
      <c r="AO9" s="66">
        <v>577.50847999999996</v>
      </c>
      <c r="AP9" s="67">
        <v>14</v>
      </c>
      <c r="AQ9" s="67">
        <v>32</v>
      </c>
      <c r="AR9" s="68">
        <v>577.50847999999996</v>
      </c>
      <c r="AS9" s="69">
        <v>42</v>
      </c>
      <c r="AT9" s="69">
        <v>98</v>
      </c>
      <c r="AU9" s="70">
        <v>1768.6197199999999</v>
      </c>
      <c r="AV9" s="71">
        <v>14</v>
      </c>
      <c r="AW9" s="71">
        <v>32</v>
      </c>
      <c r="AX9" s="72">
        <v>577.50847999999996</v>
      </c>
      <c r="AY9" s="73">
        <v>42</v>
      </c>
      <c r="AZ9" s="73">
        <v>98</v>
      </c>
      <c r="BA9" s="74">
        <v>1768.6197199999999</v>
      </c>
      <c r="BB9" s="75">
        <v>7</v>
      </c>
      <c r="BC9" s="75">
        <v>16</v>
      </c>
      <c r="BD9" s="76">
        <v>288.75423999999998</v>
      </c>
      <c r="BE9" s="77">
        <v>14</v>
      </c>
      <c r="BF9" s="77">
        <v>32</v>
      </c>
      <c r="BG9" s="78">
        <v>577.50847999999996</v>
      </c>
      <c r="BH9" s="79">
        <v>14</v>
      </c>
      <c r="BI9" s="79">
        <v>32</v>
      </c>
      <c r="BJ9" s="80">
        <v>577.50847999999996</v>
      </c>
      <c r="BK9" s="81"/>
      <c r="BL9" s="81">
        <v>0</v>
      </c>
      <c r="BM9" s="82">
        <v>0</v>
      </c>
      <c r="BN9" s="83">
        <v>28</v>
      </c>
      <c r="BO9" s="83">
        <v>65</v>
      </c>
      <c r="BP9" s="84">
        <v>1173.0640999999998</v>
      </c>
      <c r="BQ9" s="85">
        <v>56</v>
      </c>
      <c r="BR9" s="85">
        <v>130</v>
      </c>
      <c r="BS9" s="86">
        <v>2346.1281999999997</v>
      </c>
      <c r="BT9" s="87">
        <v>7</v>
      </c>
      <c r="BU9" s="87">
        <v>16</v>
      </c>
      <c r="BV9" s="88">
        <v>288.75423999999998</v>
      </c>
      <c r="BW9" s="89">
        <v>42</v>
      </c>
      <c r="BX9" s="89">
        <v>98</v>
      </c>
      <c r="BY9" s="90">
        <v>1768.6197199999999</v>
      </c>
      <c r="BZ9" s="91">
        <v>35</v>
      </c>
      <c r="CA9" s="91">
        <v>81</v>
      </c>
      <c r="CB9" s="92">
        <v>1461.8183399999998</v>
      </c>
      <c r="CC9" s="93">
        <v>28</v>
      </c>
      <c r="CD9" s="93">
        <v>65</v>
      </c>
      <c r="CE9" s="94">
        <v>1173.0640999999998</v>
      </c>
      <c r="CF9" s="95">
        <v>84</v>
      </c>
      <c r="CG9" s="95">
        <v>196</v>
      </c>
      <c r="CH9" s="96">
        <v>3537.2394399999998</v>
      </c>
      <c r="CI9" s="79"/>
      <c r="CJ9" s="79">
        <v>0</v>
      </c>
      <c r="CK9" s="80">
        <v>0</v>
      </c>
      <c r="CL9" s="97"/>
      <c r="CM9" s="97">
        <v>0</v>
      </c>
      <c r="CN9" s="98">
        <v>0</v>
      </c>
      <c r="CO9" s="99"/>
      <c r="CP9" s="99">
        <v>0</v>
      </c>
      <c r="CQ9" s="100">
        <v>0</v>
      </c>
      <c r="CR9" s="101"/>
      <c r="CS9" s="101">
        <v>0</v>
      </c>
      <c r="CT9" s="102">
        <v>0</v>
      </c>
      <c r="CU9" s="59">
        <v>1055</v>
      </c>
      <c r="CV9" s="60">
        <v>211</v>
      </c>
      <c r="CW9" s="60">
        <v>1266</v>
      </c>
    </row>
    <row r="10" spans="1:101" x14ac:dyDescent="0.25">
      <c r="A10" s="4" t="s">
        <v>66</v>
      </c>
      <c r="B10" s="4" t="s">
        <v>81</v>
      </c>
      <c r="C10" s="4" t="s">
        <v>67</v>
      </c>
      <c r="D10" s="4" t="s">
        <v>68</v>
      </c>
      <c r="E10" s="4" t="s">
        <v>82</v>
      </c>
      <c r="F10" s="4" t="s">
        <v>70</v>
      </c>
      <c r="G10" s="4" t="s">
        <v>83</v>
      </c>
      <c r="H10" s="4" t="s">
        <v>29</v>
      </c>
      <c r="I10" s="5">
        <v>1225</v>
      </c>
      <c r="J10" s="5">
        <v>34.287999999999997</v>
      </c>
      <c r="K10" s="176"/>
      <c r="L10" s="5">
        <v>36.092860000000002</v>
      </c>
      <c r="M10" s="103">
        <v>44213.753499999999</v>
      </c>
      <c r="N10" s="174"/>
      <c r="O10" s="5">
        <v>38.5</v>
      </c>
      <c r="P10" s="4" t="s">
        <v>30</v>
      </c>
      <c r="Q10" s="4" t="s">
        <v>31</v>
      </c>
      <c r="R10" s="4" t="s">
        <v>32</v>
      </c>
      <c r="S10" s="4" t="s">
        <v>33</v>
      </c>
      <c r="T10" s="4" t="s">
        <v>34</v>
      </c>
      <c r="U10" s="4" t="s">
        <v>35</v>
      </c>
      <c r="V10" s="4" t="s">
        <v>72</v>
      </c>
      <c r="W10" s="4" t="s">
        <v>84</v>
      </c>
      <c r="X10" s="4" t="s">
        <v>85</v>
      </c>
      <c r="Y10" s="5">
        <v>58.68</v>
      </c>
      <c r="Z10" s="4" t="s">
        <v>16</v>
      </c>
      <c r="AA10" s="5">
        <v>678.02</v>
      </c>
      <c r="AB10" s="5">
        <v>10</v>
      </c>
      <c r="AC10" s="4" t="s">
        <v>39</v>
      </c>
      <c r="AD10" s="4" t="s">
        <v>0</v>
      </c>
      <c r="AE10" s="6">
        <v>47629</v>
      </c>
      <c r="AF10" s="5">
        <v>7</v>
      </c>
      <c r="AG10" s="4" t="s">
        <v>86</v>
      </c>
      <c r="AH10" s="5">
        <v>0</v>
      </c>
      <c r="AI10" s="14">
        <v>5.2648515629999997</v>
      </c>
      <c r="AJ10" s="63">
        <v>14</v>
      </c>
      <c r="AK10" s="63">
        <v>32</v>
      </c>
      <c r="AL10" s="64">
        <v>1154.9715200000001</v>
      </c>
      <c r="AM10" s="65">
        <v>14</v>
      </c>
      <c r="AN10" s="65">
        <v>32</v>
      </c>
      <c r="AO10" s="66">
        <v>1154.9715200000001</v>
      </c>
      <c r="AP10" s="67">
        <v>14</v>
      </c>
      <c r="AQ10" s="67">
        <v>32</v>
      </c>
      <c r="AR10" s="68">
        <v>1154.9715200000001</v>
      </c>
      <c r="AS10" s="69">
        <v>35</v>
      </c>
      <c r="AT10" s="69">
        <v>81</v>
      </c>
      <c r="AU10" s="70">
        <v>2923.5216600000003</v>
      </c>
      <c r="AV10" s="71">
        <v>14</v>
      </c>
      <c r="AW10" s="71">
        <v>32</v>
      </c>
      <c r="AX10" s="72">
        <v>1154.9715200000001</v>
      </c>
      <c r="AY10" s="73">
        <v>35</v>
      </c>
      <c r="AZ10" s="73">
        <v>81</v>
      </c>
      <c r="BA10" s="74">
        <v>2923.5216600000003</v>
      </c>
      <c r="BB10" s="75">
        <v>7</v>
      </c>
      <c r="BC10" s="75">
        <v>16</v>
      </c>
      <c r="BD10" s="76">
        <v>577.48576000000003</v>
      </c>
      <c r="BE10" s="77">
        <v>14</v>
      </c>
      <c r="BF10" s="77">
        <v>32</v>
      </c>
      <c r="BG10" s="78">
        <v>1154.9715200000001</v>
      </c>
      <c r="BH10" s="79">
        <v>14</v>
      </c>
      <c r="BI10" s="79">
        <v>32</v>
      </c>
      <c r="BJ10" s="80">
        <v>1154.9715200000001</v>
      </c>
      <c r="BK10" s="81"/>
      <c r="BL10" s="81">
        <v>0</v>
      </c>
      <c r="BM10" s="82">
        <v>0</v>
      </c>
      <c r="BN10" s="83">
        <v>28</v>
      </c>
      <c r="BO10" s="83">
        <v>65</v>
      </c>
      <c r="BP10" s="84">
        <v>2346.0359000000003</v>
      </c>
      <c r="BQ10" s="85">
        <v>56</v>
      </c>
      <c r="BR10" s="85">
        <v>130</v>
      </c>
      <c r="BS10" s="86">
        <v>4692.0718000000006</v>
      </c>
      <c r="BT10" s="87">
        <v>7</v>
      </c>
      <c r="BU10" s="87">
        <v>16</v>
      </c>
      <c r="BV10" s="88">
        <v>577.48576000000003</v>
      </c>
      <c r="BW10" s="89">
        <v>42</v>
      </c>
      <c r="BX10" s="89">
        <v>98</v>
      </c>
      <c r="BY10" s="90">
        <v>3537.1002800000001</v>
      </c>
      <c r="BZ10" s="91">
        <v>35</v>
      </c>
      <c r="CA10" s="91">
        <v>81</v>
      </c>
      <c r="CB10" s="92">
        <v>2923.5216600000003</v>
      </c>
      <c r="CC10" s="93">
        <v>28</v>
      </c>
      <c r="CD10" s="93">
        <v>65</v>
      </c>
      <c r="CE10" s="94">
        <v>2346.0359000000003</v>
      </c>
      <c r="CF10" s="95">
        <v>84</v>
      </c>
      <c r="CG10" s="95">
        <v>196</v>
      </c>
      <c r="CH10" s="96">
        <v>7074.2005600000002</v>
      </c>
      <c r="CI10" s="79"/>
      <c r="CJ10" s="79">
        <v>0</v>
      </c>
      <c r="CK10" s="80">
        <v>0</v>
      </c>
      <c r="CL10" s="97"/>
      <c r="CM10" s="97">
        <v>0</v>
      </c>
      <c r="CN10" s="98">
        <v>0</v>
      </c>
      <c r="CO10" s="99"/>
      <c r="CP10" s="99">
        <v>0</v>
      </c>
      <c r="CQ10" s="100">
        <v>0</v>
      </c>
      <c r="CR10" s="101"/>
      <c r="CS10" s="101">
        <v>0</v>
      </c>
      <c r="CT10" s="102">
        <v>0</v>
      </c>
      <c r="CU10" s="59">
        <v>1021</v>
      </c>
      <c r="CV10" s="60">
        <v>204</v>
      </c>
      <c r="CW10" s="60">
        <v>1225</v>
      </c>
    </row>
    <row r="11" spans="1:101" x14ac:dyDescent="0.25">
      <c r="A11" s="4" t="s">
        <v>66</v>
      </c>
      <c r="B11" s="4" t="s">
        <v>87</v>
      </c>
      <c r="C11" s="4" t="s">
        <v>67</v>
      </c>
      <c r="D11" s="4" t="s">
        <v>68</v>
      </c>
      <c r="E11" s="4" t="s">
        <v>88</v>
      </c>
      <c r="F11" s="4" t="s">
        <v>70</v>
      </c>
      <c r="G11" s="4" t="s">
        <v>83</v>
      </c>
      <c r="H11" s="4" t="s">
        <v>29</v>
      </c>
      <c r="I11" s="5">
        <v>2149</v>
      </c>
      <c r="J11" s="5">
        <v>34.287999999999997</v>
      </c>
      <c r="K11" s="176"/>
      <c r="L11" s="5">
        <v>36.09357</v>
      </c>
      <c r="M11" s="103">
        <v>77565.08193</v>
      </c>
      <c r="N11" s="174"/>
      <c r="O11" s="5">
        <v>38.5</v>
      </c>
      <c r="P11" s="4" t="s">
        <v>30</v>
      </c>
      <c r="Q11" s="4" t="s">
        <v>31</v>
      </c>
      <c r="R11" s="4" t="s">
        <v>32</v>
      </c>
      <c r="S11" s="4" t="s">
        <v>33</v>
      </c>
      <c r="T11" s="4" t="s">
        <v>34</v>
      </c>
      <c r="U11" s="4" t="s">
        <v>35</v>
      </c>
      <c r="V11" s="4" t="s">
        <v>72</v>
      </c>
      <c r="W11" s="4" t="s">
        <v>84</v>
      </c>
      <c r="X11" s="4" t="s">
        <v>85</v>
      </c>
      <c r="Y11" s="5">
        <v>58.68</v>
      </c>
      <c r="Z11" s="4" t="s">
        <v>16</v>
      </c>
      <c r="AA11" s="5">
        <v>1356.03</v>
      </c>
      <c r="AB11" s="5">
        <v>10</v>
      </c>
      <c r="AC11" s="4" t="s">
        <v>39</v>
      </c>
      <c r="AD11" s="4" t="s">
        <v>0</v>
      </c>
      <c r="AE11" s="6">
        <v>47629</v>
      </c>
      <c r="AF11" s="5">
        <v>14</v>
      </c>
      <c r="AG11" s="4" t="s">
        <v>86</v>
      </c>
      <c r="AH11" s="5">
        <v>0</v>
      </c>
      <c r="AI11" s="14">
        <v>5.2648515629999997</v>
      </c>
      <c r="AJ11" s="63">
        <v>28</v>
      </c>
      <c r="AK11" s="63">
        <v>65</v>
      </c>
      <c r="AL11" s="64">
        <v>2346.08205</v>
      </c>
      <c r="AM11" s="65">
        <v>28</v>
      </c>
      <c r="AN11" s="65">
        <v>65</v>
      </c>
      <c r="AO11" s="66">
        <v>2346.08205</v>
      </c>
      <c r="AP11" s="67">
        <v>28</v>
      </c>
      <c r="AQ11" s="67">
        <v>65</v>
      </c>
      <c r="AR11" s="68">
        <v>2346.08205</v>
      </c>
      <c r="AS11" s="69">
        <v>70</v>
      </c>
      <c r="AT11" s="69">
        <v>163</v>
      </c>
      <c r="AU11" s="70">
        <v>5883.25191</v>
      </c>
      <c r="AV11" s="71">
        <v>28</v>
      </c>
      <c r="AW11" s="71">
        <v>65</v>
      </c>
      <c r="AX11" s="72">
        <v>2346.08205</v>
      </c>
      <c r="AY11" s="73">
        <v>70</v>
      </c>
      <c r="AZ11" s="73">
        <v>163</v>
      </c>
      <c r="BA11" s="74">
        <v>5883.25191</v>
      </c>
      <c r="BB11" s="75">
        <v>14</v>
      </c>
      <c r="BC11" s="75">
        <v>32</v>
      </c>
      <c r="BD11" s="76">
        <v>1154.99424</v>
      </c>
      <c r="BE11" s="77">
        <v>28</v>
      </c>
      <c r="BF11" s="77">
        <v>65</v>
      </c>
      <c r="BG11" s="78">
        <v>2346.08205</v>
      </c>
      <c r="BH11" s="79">
        <v>28</v>
      </c>
      <c r="BI11" s="79">
        <v>65</v>
      </c>
      <c r="BJ11" s="80">
        <v>2346.08205</v>
      </c>
      <c r="BK11" s="81"/>
      <c r="BL11" s="81">
        <v>0</v>
      </c>
      <c r="BM11" s="82">
        <v>0</v>
      </c>
      <c r="BN11" s="83">
        <v>56</v>
      </c>
      <c r="BO11" s="83">
        <v>130</v>
      </c>
      <c r="BP11" s="84">
        <v>4692.1641</v>
      </c>
      <c r="BQ11" s="85">
        <v>112</v>
      </c>
      <c r="BR11" s="85">
        <v>261</v>
      </c>
      <c r="BS11" s="86">
        <v>9420.4217700000008</v>
      </c>
      <c r="BT11" s="87">
        <v>14</v>
      </c>
      <c r="BU11" s="87">
        <v>32</v>
      </c>
      <c r="BV11" s="88">
        <v>1154.99424</v>
      </c>
      <c r="BW11" s="89">
        <v>84</v>
      </c>
      <c r="BX11" s="89">
        <v>196</v>
      </c>
      <c r="BY11" s="90">
        <v>7074.3397199999999</v>
      </c>
      <c r="BZ11" s="91">
        <v>70</v>
      </c>
      <c r="CA11" s="91">
        <v>163</v>
      </c>
      <c r="CB11" s="92">
        <v>5883.25191</v>
      </c>
      <c r="CC11" s="93">
        <v>28</v>
      </c>
      <c r="CD11" s="93">
        <v>65</v>
      </c>
      <c r="CE11" s="94">
        <v>2346.08205</v>
      </c>
      <c r="CF11" s="95">
        <v>84</v>
      </c>
      <c r="CG11" s="95">
        <v>196</v>
      </c>
      <c r="CH11" s="96">
        <v>7074.3397199999999</v>
      </c>
      <c r="CI11" s="79"/>
      <c r="CJ11" s="79">
        <v>0</v>
      </c>
      <c r="CK11" s="80">
        <v>0</v>
      </c>
      <c r="CL11" s="97"/>
      <c r="CM11" s="97">
        <v>0</v>
      </c>
      <c r="CN11" s="98">
        <v>0</v>
      </c>
      <c r="CO11" s="99"/>
      <c r="CP11" s="99">
        <v>0</v>
      </c>
      <c r="CQ11" s="100">
        <v>0</v>
      </c>
      <c r="CR11" s="101"/>
      <c r="CS11" s="101">
        <v>0</v>
      </c>
      <c r="CT11" s="102">
        <v>0</v>
      </c>
      <c r="CU11" s="59">
        <v>1791</v>
      </c>
      <c r="CV11" s="60">
        <v>358</v>
      </c>
      <c r="CW11" s="60">
        <v>2149</v>
      </c>
    </row>
    <row r="12" spans="1:101" x14ac:dyDescent="0.25">
      <c r="A12" s="4" t="s">
        <v>66</v>
      </c>
      <c r="B12" s="4" t="s">
        <v>89</v>
      </c>
      <c r="C12" s="4" t="s">
        <v>67</v>
      </c>
      <c r="D12" s="4" t="s">
        <v>68</v>
      </c>
      <c r="E12" s="4" t="s">
        <v>90</v>
      </c>
      <c r="F12" s="4" t="s">
        <v>70</v>
      </c>
      <c r="G12" s="4" t="s">
        <v>83</v>
      </c>
      <c r="H12" s="4" t="s">
        <v>29</v>
      </c>
      <c r="I12" s="5">
        <v>219198</v>
      </c>
      <c r="J12" s="5">
        <v>34.287999999999997</v>
      </c>
      <c r="K12" s="176"/>
      <c r="L12" s="5">
        <v>36.093209999999999</v>
      </c>
      <c r="M12" s="103">
        <v>7911559.4455800001</v>
      </c>
      <c r="N12" s="174"/>
      <c r="O12" s="5">
        <v>38.5</v>
      </c>
      <c r="P12" s="4" t="s">
        <v>30</v>
      </c>
      <c r="Q12" s="4" t="s">
        <v>31</v>
      </c>
      <c r="R12" s="4" t="s">
        <v>32</v>
      </c>
      <c r="S12" s="4" t="s">
        <v>33</v>
      </c>
      <c r="T12" s="4" t="s">
        <v>34</v>
      </c>
      <c r="U12" s="4" t="s">
        <v>35</v>
      </c>
      <c r="V12" s="4" t="s">
        <v>72</v>
      </c>
      <c r="W12" s="4" t="s">
        <v>84</v>
      </c>
      <c r="X12" s="4" t="s">
        <v>85</v>
      </c>
      <c r="Y12" s="5">
        <v>58.68</v>
      </c>
      <c r="Z12" s="4" t="s">
        <v>16</v>
      </c>
      <c r="AA12" s="5">
        <v>10848.21</v>
      </c>
      <c r="AB12" s="5">
        <v>10</v>
      </c>
      <c r="AC12" s="4" t="s">
        <v>39</v>
      </c>
      <c r="AD12" s="4" t="s">
        <v>0</v>
      </c>
      <c r="AE12" s="6">
        <v>47629</v>
      </c>
      <c r="AF12" s="5">
        <v>112</v>
      </c>
      <c r="AG12" s="4" t="s">
        <v>91</v>
      </c>
      <c r="AH12" s="5">
        <v>0</v>
      </c>
      <c r="AI12" s="14">
        <v>5.2648515629999997</v>
      </c>
      <c r="AJ12" s="63">
        <v>2912</v>
      </c>
      <c r="AK12" s="63">
        <v>6794</v>
      </c>
      <c r="AL12" s="64">
        <v>245217.26874</v>
      </c>
      <c r="AM12" s="65">
        <v>2912</v>
      </c>
      <c r="AN12" s="65">
        <v>6794</v>
      </c>
      <c r="AO12" s="66">
        <v>245217.26874</v>
      </c>
      <c r="AP12" s="67">
        <v>2912</v>
      </c>
      <c r="AQ12" s="67">
        <v>6794</v>
      </c>
      <c r="AR12" s="68">
        <v>245217.26874</v>
      </c>
      <c r="AS12" s="69">
        <v>6384</v>
      </c>
      <c r="AT12" s="69">
        <v>14896</v>
      </c>
      <c r="AU12" s="70">
        <v>537644.45615999994</v>
      </c>
      <c r="AV12" s="71">
        <v>2912</v>
      </c>
      <c r="AW12" s="71">
        <v>6794</v>
      </c>
      <c r="AX12" s="72">
        <v>245217.26874</v>
      </c>
      <c r="AY12" s="73">
        <v>6384</v>
      </c>
      <c r="AZ12" s="73">
        <v>14896</v>
      </c>
      <c r="BA12" s="74">
        <v>537644.45615999994</v>
      </c>
      <c r="BB12" s="75">
        <v>1456</v>
      </c>
      <c r="BC12" s="75">
        <v>3397</v>
      </c>
      <c r="BD12" s="76">
        <v>122608.63437</v>
      </c>
      <c r="BE12" s="77">
        <v>2912</v>
      </c>
      <c r="BF12" s="77">
        <v>6794</v>
      </c>
      <c r="BG12" s="78">
        <v>245217.26874</v>
      </c>
      <c r="BH12" s="79">
        <v>2912</v>
      </c>
      <c r="BI12" s="79">
        <v>6794</v>
      </c>
      <c r="BJ12" s="80">
        <v>245217.26874</v>
      </c>
      <c r="BK12" s="81"/>
      <c r="BL12" s="81">
        <v>0</v>
      </c>
      <c r="BM12" s="82">
        <v>0</v>
      </c>
      <c r="BN12" s="83">
        <v>5824</v>
      </c>
      <c r="BO12" s="83">
        <v>13589</v>
      </c>
      <c r="BP12" s="84">
        <v>490470.63068999996</v>
      </c>
      <c r="BQ12" s="85">
        <v>11648</v>
      </c>
      <c r="BR12" s="85">
        <v>27178</v>
      </c>
      <c r="BS12" s="86">
        <v>980941.26137999992</v>
      </c>
      <c r="BT12" s="87">
        <v>1456</v>
      </c>
      <c r="BU12" s="87">
        <v>3397</v>
      </c>
      <c r="BV12" s="88">
        <v>122608.63437</v>
      </c>
      <c r="BW12" s="89">
        <v>8736</v>
      </c>
      <c r="BX12" s="89">
        <v>20384</v>
      </c>
      <c r="BY12" s="90">
        <v>735723.99263999995</v>
      </c>
      <c r="BZ12" s="91">
        <v>7280</v>
      </c>
      <c r="CA12" s="91">
        <v>16986</v>
      </c>
      <c r="CB12" s="92">
        <v>613079.26506000001</v>
      </c>
      <c r="CC12" s="93">
        <v>2912</v>
      </c>
      <c r="CD12" s="93">
        <v>6794</v>
      </c>
      <c r="CE12" s="94">
        <v>245217.26874</v>
      </c>
      <c r="CF12" s="95">
        <v>8736</v>
      </c>
      <c r="CG12" s="95">
        <v>20384</v>
      </c>
      <c r="CH12" s="96">
        <v>735723.99263999995</v>
      </c>
      <c r="CI12" s="79"/>
      <c r="CJ12" s="79">
        <v>0</v>
      </c>
      <c r="CK12" s="80">
        <v>0</v>
      </c>
      <c r="CL12" s="97"/>
      <c r="CM12" s="97">
        <v>0</v>
      </c>
      <c r="CN12" s="98">
        <v>0</v>
      </c>
      <c r="CO12" s="99"/>
      <c r="CP12" s="99">
        <v>0</v>
      </c>
      <c r="CQ12" s="100">
        <v>0</v>
      </c>
      <c r="CR12" s="101"/>
      <c r="CS12" s="101">
        <v>0</v>
      </c>
      <c r="CT12" s="102">
        <v>0</v>
      </c>
      <c r="CU12" s="59">
        <v>182665</v>
      </c>
      <c r="CV12" s="60">
        <v>36533</v>
      </c>
      <c r="CW12" s="60">
        <v>219198</v>
      </c>
    </row>
    <row r="13" spans="1:101" x14ac:dyDescent="0.25">
      <c r="A13" s="4" t="s">
        <v>92</v>
      </c>
      <c r="B13" s="4" t="s">
        <v>1</v>
      </c>
      <c r="C13" s="4" t="s">
        <v>93</v>
      </c>
      <c r="D13" s="4" t="s">
        <v>94</v>
      </c>
      <c r="E13" s="4" t="s">
        <v>95</v>
      </c>
      <c r="F13" s="4" t="s">
        <v>96</v>
      </c>
      <c r="G13" s="4" t="s">
        <v>97</v>
      </c>
      <c r="H13" s="4" t="s">
        <v>97</v>
      </c>
      <c r="I13" s="5">
        <v>2894</v>
      </c>
      <c r="J13" s="105"/>
      <c r="K13" s="178"/>
      <c r="L13" s="105"/>
      <c r="M13" s="106"/>
      <c r="N13" s="175"/>
      <c r="O13" s="105"/>
      <c r="P13" s="4" t="s">
        <v>98</v>
      </c>
      <c r="Q13" s="4" t="s">
        <v>48</v>
      </c>
      <c r="R13" s="4" t="s">
        <v>49</v>
      </c>
      <c r="S13" s="4" t="s">
        <v>50</v>
      </c>
      <c r="T13" s="4" t="s">
        <v>51</v>
      </c>
      <c r="U13" s="4" t="s">
        <v>52</v>
      </c>
      <c r="V13" s="4" t="s">
        <v>36</v>
      </c>
      <c r="W13" s="4" t="s">
        <v>99</v>
      </c>
      <c r="X13" s="4" t="s">
        <v>100</v>
      </c>
      <c r="Y13" s="105"/>
      <c r="Z13" s="4" t="s">
        <v>1</v>
      </c>
      <c r="AA13" s="105"/>
      <c r="AB13" s="105"/>
      <c r="AC13" s="107"/>
      <c r="AD13" s="4" t="s">
        <v>0</v>
      </c>
      <c r="AE13" s="6">
        <v>47987</v>
      </c>
      <c r="AF13" s="5">
        <v>14</v>
      </c>
      <c r="AG13" s="107" t="s">
        <v>56</v>
      </c>
      <c r="AH13" s="105"/>
      <c r="AI13" s="108"/>
      <c r="AJ13" s="63">
        <v>56</v>
      </c>
      <c r="AK13" s="63">
        <v>130</v>
      </c>
      <c r="AL13" s="64">
        <v>9654.1718000000001</v>
      </c>
      <c r="AM13" s="65">
        <v>42</v>
      </c>
      <c r="AN13" s="65">
        <v>98</v>
      </c>
      <c r="AO13" s="66">
        <v>7277.7602800000004</v>
      </c>
      <c r="AP13" s="67">
        <v>42</v>
      </c>
      <c r="AQ13" s="67">
        <v>98</v>
      </c>
      <c r="AR13" s="68">
        <v>7277.7602800000004</v>
      </c>
      <c r="AS13" s="69">
        <v>42</v>
      </c>
      <c r="AT13" s="69">
        <v>98</v>
      </c>
      <c r="AU13" s="70">
        <v>7277.7602800000004</v>
      </c>
      <c r="AV13" s="71">
        <v>56</v>
      </c>
      <c r="AW13" s="71">
        <v>130</v>
      </c>
      <c r="AX13" s="72">
        <v>9654.1718000000001</v>
      </c>
      <c r="AY13" s="73">
        <v>84</v>
      </c>
      <c r="AZ13" s="73">
        <v>196</v>
      </c>
      <c r="BA13" s="74">
        <v>14555.520560000001</v>
      </c>
      <c r="BB13" s="75">
        <v>42</v>
      </c>
      <c r="BC13" s="75">
        <v>98</v>
      </c>
      <c r="BD13" s="76">
        <v>7277.7602800000004</v>
      </c>
      <c r="BE13" s="77">
        <v>70</v>
      </c>
      <c r="BF13" s="77">
        <v>163</v>
      </c>
      <c r="BG13" s="78">
        <v>12104.84618</v>
      </c>
      <c r="BH13" s="79">
        <v>42</v>
      </c>
      <c r="BI13" s="79">
        <v>98</v>
      </c>
      <c r="BJ13" s="80">
        <v>7277.7602800000004</v>
      </c>
      <c r="BK13" s="81">
        <v>28</v>
      </c>
      <c r="BL13" s="81">
        <v>65</v>
      </c>
      <c r="BM13" s="82">
        <v>4827.0859</v>
      </c>
      <c r="BN13" s="83">
        <v>70</v>
      </c>
      <c r="BO13" s="83">
        <v>163</v>
      </c>
      <c r="BP13" s="84">
        <v>12104.84618</v>
      </c>
      <c r="BQ13" s="85">
        <v>84</v>
      </c>
      <c r="BR13" s="85">
        <v>196</v>
      </c>
      <c r="BS13" s="86">
        <v>14555.520560000001</v>
      </c>
      <c r="BT13" s="87">
        <v>56</v>
      </c>
      <c r="BU13" s="87">
        <v>130</v>
      </c>
      <c r="BV13" s="88">
        <v>9654.1718000000001</v>
      </c>
      <c r="BW13" s="89">
        <v>70</v>
      </c>
      <c r="BX13" s="89">
        <v>163</v>
      </c>
      <c r="BY13" s="90">
        <v>12104.84618</v>
      </c>
      <c r="BZ13" s="91">
        <v>70</v>
      </c>
      <c r="CA13" s="91">
        <v>163</v>
      </c>
      <c r="CB13" s="92">
        <v>12104.84618</v>
      </c>
      <c r="CC13" s="93">
        <v>56</v>
      </c>
      <c r="CD13" s="93">
        <v>130</v>
      </c>
      <c r="CE13" s="94">
        <v>9654.1718000000001</v>
      </c>
      <c r="CF13" s="95"/>
      <c r="CG13" s="95">
        <v>0</v>
      </c>
      <c r="CH13" s="96">
        <v>0</v>
      </c>
      <c r="CI13" s="79">
        <v>56</v>
      </c>
      <c r="CJ13" s="79">
        <v>130</v>
      </c>
      <c r="CK13" s="80">
        <v>9654.1718000000001</v>
      </c>
      <c r="CL13" s="97">
        <v>70</v>
      </c>
      <c r="CM13" s="97">
        <v>163</v>
      </c>
      <c r="CN13" s="98">
        <v>12104.84618</v>
      </c>
      <c r="CO13" s="99"/>
      <c r="CP13" s="99">
        <v>0</v>
      </c>
      <c r="CQ13" s="100">
        <v>0</v>
      </c>
      <c r="CR13" s="101"/>
      <c r="CS13" s="101">
        <v>0</v>
      </c>
      <c r="CT13" s="102">
        <v>0</v>
      </c>
      <c r="CU13" s="59">
        <v>2412</v>
      </c>
      <c r="CV13" s="60">
        <v>482</v>
      </c>
      <c r="CW13" s="60">
        <v>2894</v>
      </c>
    </row>
    <row r="14" spans="1:101" x14ac:dyDescent="0.25">
      <c r="A14" s="4" t="s">
        <v>92</v>
      </c>
      <c r="B14" s="4" t="s">
        <v>19</v>
      </c>
      <c r="C14" s="4" t="s">
        <v>93</v>
      </c>
      <c r="D14" s="4" t="s">
        <v>94</v>
      </c>
      <c r="E14" s="4" t="s">
        <v>101</v>
      </c>
      <c r="F14" s="4" t="s">
        <v>96</v>
      </c>
      <c r="G14" s="4" t="s">
        <v>102</v>
      </c>
      <c r="H14" s="4" t="s">
        <v>102</v>
      </c>
      <c r="I14" s="5">
        <v>68203</v>
      </c>
      <c r="J14" s="105"/>
      <c r="K14" s="178"/>
      <c r="L14" s="105"/>
      <c r="M14" s="106"/>
      <c r="N14" s="175"/>
      <c r="O14" s="105"/>
      <c r="P14" s="4" t="s">
        <v>98</v>
      </c>
      <c r="Q14" s="4" t="s">
        <v>48</v>
      </c>
      <c r="R14" s="4" t="s">
        <v>49</v>
      </c>
      <c r="S14" s="4" t="s">
        <v>50</v>
      </c>
      <c r="T14" s="4" t="s">
        <v>51</v>
      </c>
      <c r="U14" s="4" t="s">
        <v>52</v>
      </c>
      <c r="V14" s="4" t="s">
        <v>36</v>
      </c>
      <c r="W14" s="4" t="s">
        <v>103</v>
      </c>
      <c r="X14" s="4" t="s">
        <v>104</v>
      </c>
      <c r="Y14" s="105"/>
      <c r="Z14" s="4" t="s">
        <v>1</v>
      </c>
      <c r="AA14" s="105"/>
      <c r="AB14" s="105"/>
      <c r="AC14" s="107"/>
      <c r="AD14" s="4" t="s">
        <v>0</v>
      </c>
      <c r="AE14" s="6">
        <v>47987</v>
      </c>
      <c r="AF14" s="5">
        <v>28</v>
      </c>
      <c r="AG14" s="107" t="s">
        <v>56</v>
      </c>
      <c r="AH14" s="105"/>
      <c r="AI14" s="108"/>
      <c r="AJ14" s="63">
        <v>1232</v>
      </c>
      <c r="AK14" s="63">
        <v>2874</v>
      </c>
      <c r="AL14" s="64">
        <v>106715.72982000001</v>
      </c>
      <c r="AM14" s="65">
        <v>1092</v>
      </c>
      <c r="AN14" s="65">
        <v>2548</v>
      </c>
      <c r="AO14" s="66">
        <v>94610.88364</v>
      </c>
      <c r="AP14" s="67">
        <v>1092</v>
      </c>
      <c r="AQ14" s="67">
        <v>2548</v>
      </c>
      <c r="AR14" s="68">
        <v>94610.88364</v>
      </c>
      <c r="AS14" s="69">
        <v>1092</v>
      </c>
      <c r="AT14" s="69">
        <v>2548</v>
      </c>
      <c r="AU14" s="70">
        <v>94610.88364</v>
      </c>
      <c r="AV14" s="71">
        <v>1344</v>
      </c>
      <c r="AW14" s="71">
        <v>3136</v>
      </c>
      <c r="AX14" s="72">
        <v>116444.16448000001</v>
      </c>
      <c r="AY14" s="73">
        <v>2016</v>
      </c>
      <c r="AZ14" s="73">
        <v>4704</v>
      </c>
      <c r="BA14" s="74">
        <v>174666.24672</v>
      </c>
      <c r="BB14" s="75">
        <v>812</v>
      </c>
      <c r="BC14" s="75">
        <v>1894</v>
      </c>
      <c r="BD14" s="76">
        <v>70326.928419999997</v>
      </c>
      <c r="BE14" s="77">
        <v>1484</v>
      </c>
      <c r="BF14" s="77">
        <v>3462</v>
      </c>
      <c r="BG14" s="78">
        <v>128549.01066</v>
      </c>
      <c r="BH14" s="79">
        <v>1092</v>
      </c>
      <c r="BI14" s="79">
        <v>2548</v>
      </c>
      <c r="BJ14" s="80">
        <v>94610.88364</v>
      </c>
      <c r="BK14" s="81">
        <v>672</v>
      </c>
      <c r="BL14" s="81">
        <v>1568</v>
      </c>
      <c r="BM14" s="82">
        <v>58222.082240000003</v>
      </c>
      <c r="BN14" s="83">
        <v>1624</v>
      </c>
      <c r="BO14" s="83">
        <v>3789</v>
      </c>
      <c r="BP14" s="84">
        <v>140690.98827</v>
      </c>
      <c r="BQ14" s="85">
        <v>2016</v>
      </c>
      <c r="BR14" s="85">
        <v>4704</v>
      </c>
      <c r="BS14" s="86">
        <v>174666.24672</v>
      </c>
      <c r="BT14" s="87">
        <v>1344</v>
      </c>
      <c r="BU14" s="87">
        <v>3136</v>
      </c>
      <c r="BV14" s="88">
        <v>116444.16448000001</v>
      </c>
      <c r="BW14" s="89">
        <v>1624</v>
      </c>
      <c r="BX14" s="89">
        <v>3789</v>
      </c>
      <c r="BY14" s="90">
        <v>140690.98827</v>
      </c>
      <c r="BZ14" s="91">
        <v>1624</v>
      </c>
      <c r="CA14" s="91">
        <v>3789</v>
      </c>
      <c r="CB14" s="92">
        <v>140690.98827</v>
      </c>
      <c r="CC14" s="93">
        <v>1344</v>
      </c>
      <c r="CD14" s="93">
        <v>3136</v>
      </c>
      <c r="CE14" s="94">
        <v>116444.16448000001</v>
      </c>
      <c r="CF14" s="95"/>
      <c r="CG14" s="95">
        <v>0</v>
      </c>
      <c r="CH14" s="96">
        <v>0</v>
      </c>
      <c r="CI14" s="79">
        <v>1232</v>
      </c>
      <c r="CJ14" s="79">
        <v>2874</v>
      </c>
      <c r="CK14" s="80">
        <v>106715.72982000001</v>
      </c>
      <c r="CL14" s="97">
        <v>1624</v>
      </c>
      <c r="CM14" s="97">
        <v>3789</v>
      </c>
      <c r="CN14" s="98">
        <v>140690.98827</v>
      </c>
      <c r="CO14" s="99"/>
      <c r="CP14" s="99">
        <v>0</v>
      </c>
      <c r="CQ14" s="100">
        <v>0</v>
      </c>
      <c r="CR14" s="101"/>
      <c r="CS14" s="101">
        <v>0</v>
      </c>
      <c r="CT14" s="102">
        <v>0</v>
      </c>
      <c r="CU14" s="59">
        <v>56836</v>
      </c>
      <c r="CV14" s="60">
        <v>11367</v>
      </c>
      <c r="CW14" s="60">
        <v>68203</v>
      </c>
    </row>
    <row r="15" spans="1:101" x14ac:dyDescent="0.25">
      <c r="A15" s="4" t="s">
        <v>105</v>
      </c>
      <c r="B15" s="4" t="s">
        <v>1</v>
      </c>
      <c r="C15" s="4" t="s">
        <v>106</v>
      </c>
      <c r="D15" s="4" t="s">
        <v>107</v>
      </c>
      <c r="E15" s="4" t="s">
        <v>108</v>
      </c>
      <c r="F15" s="4" t="s">
        <v>109</v>
      </c>
      <c r="G15" s="4" t="s">
        <v>110</v>
      </c>
      <c r="H15" s="4" t="s">
        <v>110</v>
      </c>
      <c r="I15" s="5">
        <v>7248</v>
      </c>
      <c r="J15" s="5">
        <v>48.426000000000002</v>
      </c>
      <c r="K15" s="176">
        <v>1173313.56</v>
      </c>
      <c r="L15" s="5">
        <v>48.426000000000002</v>
      </c>
      <c r="M15" s="103">
        <v>350991.64799999999</v>
      </c>
      <c r="N15" s="174">
        <f>SUM(M15,M16,M17)</f>
        <v>1173313.554</v>
      </c>
      <c r="O15" s="5">
        <v>0</v>
      </c>
      <c r="P15" s="4" t="s">
        <v>111</v>
      </c>
      <c r="Q15" s="4" t="s">
        <v>112</v>
      </c>
      <c r="R15" s="4" t="s">
        <v>113</v>
      </c>
      <c r="S15" s="4" t="s">
        <v>114</v>
      </c>
      <c r="T15" s="4" t="s">
        <v>115</v>
      </c>
      <c r="U15" s="4" t="s">
        <v>116</v>
      </c>
      <c r="V15" s="4" t="s">
        <v>36</v>
      </c>
      <c r="W15" s="4" t="s">
        <v>117</v>
      </c>
      <c r="X15" s="4" t="s">
        <v>118</v>
      </c>
      <c r="Y15" s="5">
        <v>48.43</v>
      </c>
      <c r="Z15" s="4" t="s">
        <v>16</v>
      </c>
      <c r="AA15" s="5">
        <v>1503.51</v>
      </c>
      <c r="AB15" s="5">
        <v>10</v>
      </c>
      <c r="AC15" s="4" t="s">
        <v>119</v>
      </c>
      <c r="AD15" s="4" t="s">
        <v>0</v>
      </c>
      <c r="AE15" s="6">
        <v>46767</v>
      </c>
      <c r="AF15" s="5">
        <v>10</v>
      </c>
      <c r="AG15" s="4" t="s">
        <v>120</v>
      </c>
      <c r="AH15" s="5">
        <v>0</v>
      </c>
      <c r="AI15" s="14">
        <v>-5.1099999999999996E-7</v>
      </c>
      <c r="AJ15" s="63">
        <v>150</v>
      </c>
      <c r="AK15" s="63">
        <v>350</v>
      </c>
      <c r="AL15" s="64">
        <v>16949.100000000002</v>
      </c>
      <c r="AM15" s="65">
        <v>140</v>
      </c>
      <c r="AN15" s="65">
        <v>326</v>
      </c>
      <c r="AO15" s="66">
        <v>15786.876</v>
      </c>
      <c r="AP15" s="67">
        <v>140</v>
      </c>
      <c r="AQ15" s="67">
        <v>326</v>
      </c>
      <c r="AR15" s="68">
        <v>15786.876</v>
      </c>
      <c r="AS15" s="69"/>
      <c r="AT15" s="69">
        <v>0</v>
      </c>
      <c r="AU15" s="70">
        <v>0</v>
      </c>
      <c r="AV15" s="71"/>
      <c r="AW15" s="71">
        <v>0</v>
      </c>
      <c r="AX15" s="72">
        <v>0</v>
      </c>
      <c r="AY15" s="73"/>
      <c r="AZ15" s="73">
        <v>0</v>
      </c>
      <c r="BA15" s="74">
        <v>0</v>
      </c>
      <c r="BB15" s="75"/>
      <c r="BC15" s="75">
        <v>0</v>
      </c>
      <c r="BD15" s="76">
        <v>0</v>
      </c>
      <c r="BE15" s="77"/>
      <c r="BF15" s="77">
        <v>0</v>
      </c>
      <c r="BG15" s="78">
        <v>0</v>
      </c>
      <c r="BH15" s="79"/>
      <c r="BI15" s="79">
        <v>0</v>
      </c>
      <c r="BJ15" s="80">
        <v>0</v>
      </c>
      <c r="BK15" s="81"/>
      <c r="BL15" s="81">
        <v>0</v>
      </c>
      <c r="BM15" s="82">
        <v>0</v>
      </c>
      <c r="BN15" s="83">
        <v>560</v>
      </c>
      <c r="BO15" s="83">
        <v>1306</v>
      </c>
      <c r="BP15" s="84">
        <v>63244.356</v>
      </c>
      <c r="BQ15" s="85">
        <v>320</v>
      </c>
      <c r="BR15" s="85">
        <v>746</v>
      </c>
      <c r="BS15" s="86">
        <v>36125.796000000002</v>
      </c>
      <c r="BT15" s="87"/>
      <c r="BU15" s="87">
        <v>0</v>
      </c>
      <c r="BV15" s="88">
        <v>0</v>
      </c>
      <c r="BW15" s="89">
        <v>480</v>
      </c>
      <c r="BX15" s="89">
        <v>1120</v>
      </c>
      <c r="BY15" s="90">
        <v>54237.120000000003</v>
      </c>
      <c r="BZ15" s="91">
        <v>480</v>
      </c>
      <c r="CA15" s="91">
        <v>1120</v>
      </c>
      <c r="CB15" s="92">
        <v>54237.120000000003</v>
      </c>
      <c r="CC15" s="93">
        <v>120</v>
      </c>
      <c r="CD15" s="93">
        <v>280</v>
      </c>
      <c r="CE15" s="94">
        <v>13559.28</v>
      </c>
      <c r="CF15" s="95">
        <v>200</v>
      </c>
      <c r="CG15" s="95">
        <v>466</v>
      </c>
      <c r="CH15" s="96">
        <v>22566.516</v>
      </c>
      <c r="CI15" s="79"/>
      <c r="CJ15" s="79">
        <v>0</v>
      </c>
      <c r="CK15" s="80">
        <v>0</v>
      </c>
      <c r="CL15" s="97"/>
      <c r="CM15" s="97">
        <v>0</v>
      </c>
      <c r="CN15" s="98">
        <v>0</v>
      </c>
      <c r="CO15" s="99"/>
      <c r="CP15" s="99">
        <v>0</v>
      </c>
      <c r="CQ15" s="100">
        <v>0</v>
      </c>
      <c r="CR15" s="101"/>
      <c r="CS15" s="101">
        <v>0</v>
      </c>
      <c r="CT15" s="102">
        <v>0</v>
      </c>
      <c r="CU15" s="59">
        <v>6040</v>
      </c>
      <c r="CV15" s="60">
        <v>1208</v>
      </c>
      <c r="CW15" s="60">
        <v>7248</v>
      </c>
    </row>
    <row r="16" spans="1:101" x14ac:dyDescent="0.25">
      <c r="A16" s="4" t="s">
        <v>105</v>
      </c>
      <c r="B16" s="4" t="s">
        <v>19</v>
      </c>
      <c r="C16" s="4" t="s">
        <v>106</v>
      </c>
      <c r="D16" s="4" t="s">
        <v>107</v>
      </c>
      <c r="E16" s="4" t="s">
        <v>121</v>
      </c>
      <c r="F16" s="4" t="s">
        <v>109</v>
      </c>
      <c r="G16" s="4" t="s">
        <v>110</v>
      </c>
      <c r="H16" s="4" t="s">
        <v>110</v>
      </c>
      <c r="I16" s="5">
        <v>7770</v>
      </c>
      <c r="J16" s="5">
        <v>48.426000000000002</v>
      </c>
      <c r="K16" s="176"/>
      <c r="L16" s="5">
        <v>48.426000000000002</v>
      </c>
      <c r="M16" s="103">
        <v>376270.02</v>
      </c>
      <c r="N16" s="174"/>
      <c r="O16" s="5">
        <v>0</v>
      </c>
      <c r="P16" s="4" t="s">
        <v>111</v>
      </c>
      <c r="Q16" s="4" t="s">
        <v>112</v>
      </c>
      <c r="R16" s="4" t="s">
        <v>113</v>
      </c>
      <c r="S16" s="4" t="s">
        <v>114</v>
      </c>
      <c r="T16" s="4" t="s">
        <v>115</v>
      </c>
      <c r="U16" s="4" t="s">
        <v>116</v>
      </c>
      <c r="V16" s="4" t="s">
        <v>36</v>
      </c>
      <c r="W16" s="4" t="s">
        <v>122</v>
      </c>
      <c r="X16" s="4" t="s">
        <v>123</v>
      </c>
      <c r="Y16" s="5">
        <v>48.43</v>
      </c>
      <c r="Z16" s="4" t="s">
        <v>16</v>
      </c>
      <c r="AA16" s="5">
        <v>2050.25</v>
      </c>
      <c r="AB16" s="5">
        <v>10</v>
      </c>
      <c r="AC16" s="4" t="s">
        <v>119</v>
      </c>
      <c r="AD16" s="4" t="s">
        <v>0</v>
      </c>
      <c r="AE16" s="6">
        <v>46767</v>
      </c>
      <c r="AF16" s="5">
        <v>15</v>
      </c>
      <c r="AG16" s="4" t="s">
        <v>120</v>
      </c>
      <c r="AH16" s="5">
        <v>0</v>
      </c>
      <c r="AI16" s="14">
        <v>-5.1099999999999996E-7</v>
      </c>
      <c r="AJ16" s="63">
        <v>270</v>
      </c>
      <c r="AK16" s="63">
        <v>630</v>
      </c>
      <c r="AL16" s="64">
        <v>30508.38</v>
      </c>
      <c r="AM16" s="65">
        <v>150</v>
      </c>
      <c r="AN16" s="65">
        <v>350</v>
      </c>
      <c r="AO16" s="66">
        <v>16949.100000000002</v>
      </c>
      <c r="AP16" s="67">
        <v>150</v>
      </c>
      <c r="AQ16" s="67">
        <v>350</v>
      </c>
      <c r="AR16" s="68">
        <v>16949.100000000002</v>
      </c>
      <c r="AS16" s="69"/>
      <c r="AT16" s="69">
        <v>0</v>
      </c>
      <c r="AU16" s="70">
        <v>0</v>
      </c>
      <c r="AV16" s="71"/>
      <c r="AW16" s="71">
        <v>0</v>
      </c>
      <c r="AX16" s="72">
        <v>0</v>
      </c>
      <c r="AY16" s="73"/>
      <c r="AZ16" s="73">
        <v>0</v>
      </c>
      <c r="BA16" s="74">
        <v>0</v>
      </c>
      <c r="BB16" s="75"/>
      <c r="BC16" s="75">
        <v>0</v>
      </c>
      <c r="BD16" s="76">
        <v>0</v>
      </c>
      <c r="BE16" s="77"/>
      <c r="BF16" s="77">
        <v>0</v>
      </c>
      <c r="BG16" s="78">
        <v>0</v>
      </c>
      <c r="BH16" s="79"/>
      <c r="BI16" s="79">
        <v>0</v>
      </c>
      <c r="BJ16" s="80">
        <v>0</v>
      </c>
      <c r="BK16" s="81"/>
      <c r="BL16" s="81">
        <v>0</v>
      </c>
      <c r="BM16" s="82">
        <v>0</v>
      </c>
      <c r="BN16" s="83">
        <v>570</v>
      </c>
      <c r="BO16" s="83">
        <v>1330</v>
      </c>
      <c r="BP16" s="84">
        <v>64406.58</v>
      </c>
      <c r="BQ16" s="85">
        <v>330</v>
      </c>
      <c r="BR16" s="85">
        <v>770</v>
      </c>
      <c r="BS16" s="86">
        <v>37288.020000000004</v>
      </c>
      <c r="BT16" s="87"/>
      <c r="BU16" s="87">
        <v>0</v>
      </c>
      <c r="BV16" s="88">
        <v>0</v>
      </c>
      <c r="BW16" s="89">
        <v>495</v>
      </c>
      <c r="BX16" s="89">
        <v>1155</v>
      </c>
      <c r="BY16" s="90">
        <v>55932.03</v>
      </c>
      <c r="BZ16" s="91">
        <v>495</v>
      </c>
      <c r="CA16" s="91">
        <v>1155</v>
      </c>
      <c r="CB16" s="92">
        <v>55932.03</v>
      </c>
      <c r="CC16" s="93">
        <v>120</v>
      </c>
      <c r="CD16" s="93">
        <v>280</v>
      </c>
      <c r="CE16" s="94">
        <v>13559.28</v>
      </c>
      <c r="CF16" s="95">
        <v>195</v>
      </c>
      <c r="CG16" s="95">
        <v>455</v>
      </c>
      <c r="CH16" s="96">
        <v>22033.83</v>
      </c>
      <c r="CI16" s="79"/>
      <c r="CJ16" s="79">
        <v>0</v>
      </c>
      <c r="CK16" s="80">
        <v>0</v>
      </c>
      <c r="CL16" s="97"/>
      <c r="CM16" s="97">
        <v>0</v>
      </c>
      <c r="CN16" s="98">
        <v>0</v>
      </c>
      <c r="CO16" s="99"/>
      <c r="CP16" s="99">
        <v>0</v>
      </c>
      <c r="CQ16" s="100">
        <v>0</v>
      </c>
      <c r="CR16" s="101"/>
      <c r="CS16" s="101">
        <v>0</v>
      </c>
      <c r="CT16" s="102">
        <v>0</v>
      </c>
      <c r="CU16" s="59">
        <v>6475</v>
      </c>
      <c r="CV16" s="60">
        <v>1295</v>
      </c>
      <c r="CW16" s="60">
        <v>7770</v>
      </c>
    </row>
    <row r="17" spans="1:101" x14ac:dyDescent="0.25">
      <c r="A17" s="4" t="s">
        <v>105</v>
      </c>
      <c r="B17" s="4" t="s">
        <v>81</v>
      </c>
      <c r="C17" s="4" t="s">
        <v>106</v>
      </c>
      <c r="D17" s="4" t="s">
        <v>107</v>
      </c>
      <c r="E17" s="4" t="s">
        <v>124</v>
      </c>
      <c r="F17" s="4" t="s">
        <v>109</v>
      </c>
      <c r="G17" s="4" t="s">
        <v>110</v>
      </c>
      <c r="H17" s="4" t="s">
        <v>110</v>
      </c>
      <c r="I17" s="5">
        <v>9211</v>
      </c>
      <c r="J17" s="5">
        <v>48.426000000000002</v>
      </c>
      <c r="K17" s="176"/>
      <c r="L17" s="5">
        <v>48.426000000000002</v>
      </c>
      <c r="M17" s="103">
        <v>446051.886</v>
      </c>
      <c r="N17" s="174"/>
      <c r="O17" s="5">
        <v>0</v>
      </c>
      <c r="P17" s="4" t="s">
        <v>111</v>
      </c>
      <c r="Q17" s="4" t="s">
        <v>112</v>
      </c>
      <c r="R17" s="4" t="s">
        <v>113</v>
      </c>
      <c r="S17" s="4" t="s">
        <v>114</v>
      </c>
      <c r="T17" s="4" t="s">
        <v>115</v>
      </c>
      <c r="U17" s="4" t="s">
        <v>116</v>
      </c>
      <c r="V17" s="4" t="s">
        <v>36</v>
      </c>
      <c r="W17" s="4" t="s">
        <v>125</v>
      </c>
      <c r="X17" s="4" t="s">
        <v>126</v>
      </c>
      <c r="Y17" s="5">
        <v>48.43</v>
      </c>
      <c r="Z17" s="4" t="s">
        <v>16</v>
      </c>
      <c r="AA17" s="5">
        <v>4510.54</v>
      </c>
      <c r="AB17" s="5">
        <v>10</v>
      </c>
      <c r="AC17" s="4" t="s">
        <v>119</v>
      </c>
      <c r="AD17" s="4" t="s">
        <v>0</v>
      </c>
      <c r="AE17" s="6">
        <v>46767</v>
      </c>
      <c r="AF17" s="5">
        <v>30</v>
      </c>
      <c r="AG17" s="4" t="s">
        <v>120</v>
      </c>
      <c r="AH17" s="5">
        <v>0</v>
      </c>
      <c r="AI17" s="14">
        <v>-5.1099999999999996E-7</v>
      </c>
      <c r="AJ17" s="63">
        <v>300</v>
      </c>
      <c r="AK17" s="63">
        <v>700</v>
      </c>
      <c r="AL17" s="64">
        <v>33898.200000000004</v>
      </c>
      <c r="AM17" s="65">
        <v>210</v>
      </c>
      <c r="AN17" s="65">
        <v>490</v>
      </c>
      <c r="AO17" s="66">
        <v>23728.74</v>
      </c>
      <c r="AP17" s="67">
        <v>210</v>
      </c>
      <c r="AQ17" s="67">
        <v>490</v>
      </c>
      <c r="AR17" s="68">
        <v>23728.74</v>
      </c>
      <c r="AS17" s="69"/>
      <c r="AT17" s="69">
        <v>0</v>
      </c>
      <c r="AU17" s="70">
        <v>0</v>
      </c>
      <c r="AV17" s="71"/>
      <c r="AW17" s="71">
        <v>0</v>
      </c>
      <c r="AX17" s="72">
        <v>0</v>
      </c>
      <c r="AY17" s="73"/>
      <c r="AZ17" s="73">
        <v>0</v>
      </c>
      <c r="BA17" s="74">
        <v>0</v>
      </c>
      <c r="BB17" s="75"/>
      <c r="BC17" s="75">
        <v>0</v>
      </c>
      <c r="BD17" s="76">
        <v>0</v>
      </c>
      <c r="BE17" s="77"/>
      <c r="BF17" s="77">
        <v>0</v>
      </c>
      <c r="BG17" s="78">
        <v>0</v>
      </c>
      <c r="BH17" s="79"/>
      <c r="BI17" s="79">
        <v>0</v>
      </c>
      <c r="BJ17" s="80">
        <v>0</v>
      </c>
      <c r="BK17" s="81"/>
      <c r="BL17" s="81">
        <v>0</v>
      </c>
      <c r="BM17" s="82">
        <v>0</v>
      </c>
      <c r="BN17" s="83">
        <v>570</v>
      </c>
      <c r="BO17" s="83">
        <v>1330</v>
      </c>
      <c r="BP17" s="84">
        <v>64406.58</v>
      </c>
      <c r="BQ17" s="85">
        <v>330</v>
      </c>
      <c r="BR17" s="85">
        <v>770</v>
      </c>
      <c r="BS17" s="86">
        <v>37288.020000000004</v>
      </c>
      <c r="BT17" s="87"/>
      <c r="BU17" s="87">
        <v>0</v>
      </c>
      <c r="BV17" s="88">
        <v>0</v>
      </c>
      <c r="BW17" s="89">
        <v>670</v>
      </c>
      <c r="BX17" s="89">
        <v>1563</v>
      </c>
      <c r="BY17" s="90">
        <v>75689.838000000003</v>
      </c>
      <c r="BZ17" s="91">
        <v>670</v>
      </c>
      <c r="CA17" s="91">
        <v>1563</v>
      </c>
      <c r="CB17" s="92">
        <v>75689.838000000003</v>
      </c>
      <c r="CC17" s="93">
        <v>120</v>
      </c>
      <c r="CD17" s="93">
        <v>280</v>
      </c>
      <c r="CE17" s="94">
        <v>13559.28</v>
      </c>
      <c r="CF17" s="95">
        <v>210</v>
      </c>
      <c r="CG17" s="95">
        <v>490</v>
      </c>
      <c r="CH17" s="96">
        <v>23728.74</v>
      </c>
      <c r="CI17" s="79"/>
      <c r="CJ17" s="79">
        <v>0</v>
      </c>
      <c r="CK17" s="80">
        <v>0</v>
      </c>
      <c r="CL17" s="97"/>
      <c r="CM17" s="97">
        <v>0</v>
      </c>
      <c r="CN17" s="98">
        <v>0</v>
      </c>
      <c r="CO17" s="99"/>
      <c r="CP17" s="99">
        <v>0</v>
      </c>
      <c r="CQ17" s="100">
        <v>0</v>
      </c>
      <c r="CR17" s="101"/>
      <c r="CS17" s="101">
        <v>0</v>
      </c>
      <c r="CT17" s="102">
        <v>0</v>
      </c>
      <c r="CU17" s="59">
        <v>7676</v>
      </c>
      <c r="CV17" s="60">
        <v>1535</v>
      </c>
      <c r="CW17" s="60">
        <v>9211</v>
      </c>
    </row>
    <row r="18" spans="1:101" x14ac:dyDescent="0.25">
      <c r="A18" s="8" t="s">
        <v>308</v>
      </c>
      <c r="B18" s="9" t="s">
        <v>1</v>
      </c>
      <c r="C18" s="4" t="s">
        <v>309</v>
      </c>
      <c r="D18" s="10" t="s">
        <v>310</v>
      </c>
      <c r="E18" s="4">
        <v>49281037</v>
      </c>
      <c r="F18" s="4" t="s">
        <v>311</v>
      </c>
      <c r="G18" s="4" t="s">
        <v>312</v>
      </c>
      <c r="H18" s="4" t="s">
        <v>312</v>
      </c>
      <c r="I18" s="5">
        <v>10724</v>
      </c>
      <c r="J18" s="5">
        <v>646.29</v>
      </c>
      <c r="K18" s="176">
        <v>7545349.5599999996</v>
      </c>
      <c r="L18" s="5">
        <v>646.29038000000003</v>
      </c>
      <c r="M18" s="104">
        <v>6930818.0351200001</v>
      </c>
      <c r="N18" s="174">
        <f>SUM(M18,M19)</f>
        <v>7545625.2323200004</v>
      </c>
      <c r="O18" s="5">
        <v>60.4</v>
      </c>
      <c r="P18" s="4" t="s">
        <v>314</v>
      </c>
      <c r="Q18" s="4" t="s">
        <v>134</v>
      </c>
      <c r="R18" s="4" t="s">
        <v>135</v>
      </c>
      <c r="S18" s="4" t="s">
        <v>136</v>
      </c>
      <c r="T18" s="4" t="s">
        <v>137</v>
      </c>
      <c r="U18" s="4" t="s">
        <v>138</v>
      </c>
      <c r="V18" s="4" t="s">
        <v>13</v>
      </c>
      <c r="W18" s="12" t="s">
        <v>317</v>
      </c>
      <c r="X18" s="4" t="s">
        <v>320</v>
      </c>
      <c r="Y18" s="5">
        <v>646.29</v>
      </c>
      <c r="Z18" s="4" t="s">
        <v>16</v>
      </c>
      <c r="AA18" s="4" t="s">
        <v>315</v>
      </c>
      <c r="AB18" s="5">
        <v>10</v>
      </c>
      <c r="AC18" s="4" t="s">
        <v>321</v>
      </c>
      <c r="AD18" s="4" t="s">
        <v>0</v>
      </c>
      <c r="AE18" s="6">
        <v>73051</v>
      </c>
      <c r="AF18" s="5">
        <v>1</v>
      </c>
      <c r="AG18" s="4" t="s">
        <v>142</v>
      </c>
      <c r="AH18" s="5">
        <v>0</v>
      </c>
      <c r="AI18" s="14">
        <v>-3.6535389999999999E-3</v>
      </c>
      <c r="AJ18" s="63">
        <v>70</v>
      </c>
      <c r="AK18" s="63">
        <v>163</v>
      </c>
      <c r="AL18" s="64">
        <v>105345.33194</v>
      </c>
      <c r="AM18" s="65">
        <v>182</v>
      </c>
      <c r="AN18" s="65">
        <v>424</v>
      </c>
      <c r="AO18" s="66">
        <v>274027.12112000003</v>
      </c>
      <c r="AP18" s="67">
        <v>38</v>
      </c>
      <c r="AQ18" s="67">
        <v>88</v>
      </c>
      <c r="AR18" s="68">
        <v>56873.553440000003</v>
      </c>
      <c r="AS18" s="69">
        <v>68</v>
      </c>
      <c r="AT18" s="69">
        <v>158</v>
      </c>
      <c r="AU18" s="70">
        <v>102113.88004</v>
      </c>
      <c r="AV18" s="71">
        <v>197</v>
      </c>
      <c r="AW18" s="71">
        <v>459</v>
      </c>
      <c r="AX18" s="72">
        <v>296647.28442000004</v>
      </c>
      <c r="AY18" s="73">
        <v>152</v>
      </c>
      <c r="AZ18" s="73">
        <v>354</v>
      </c>
      <c r="BA18" s="74">
        <v>228786.79452</v>
      </c>
      <c r="BB18" s="75">
        <v>70</v>
      </c>
      <c r="BC18" s="75">
        <v>163</v>
      </c>
      <c r="BD18" s="76">
        <v>105345.33194</v>
      </c>
      <c r="BE18" s="77">
        <v>278</v>
      </c>
      <c r="BF18" s="77">
        <v>648</v>
      </c>
      <c r="BG18" s="78">
        <v>418796.16623999999</v>
      </c>
      <c r="BH18" s="79">
        <v>29</v>
      </c>
      <c r="BI18" s="79">
        <v>67</v>
      </c>
      <c r="BJ18" s="80">
        <v>43301.455460000005</v>
      </c>
      <c r="BK18" s="81">
        <v>309</v>
      </c>
      <c r="BL18" s="81">
        <v>721</v>
      </c>
      <c r="BM18" s="82">
        <v>465975.36398000002</v>
      </c>
      <c r="BN18" s="83">
        <v>546</v>
      </c>
      <c r="BO18" s="83">
        <v>1274</v>
      </c>
      <c r="BP18" s="84">
        <v>823373.94412</v>
      </c>
      <c r="BQ18" s="85">
        <v>273</v>
      </c>
      <c r="BR18" s="85">
        <v>637</v>
      </c>
      <c r="BS18" s="86">
        <v>411686.97206</v>
      </c>
      <c r="BT18" s="87">
        <v>546</v>
      </c>
      <c r="BU18" s="87">
        <v>1274</v>
      </c>
      <c r="BV18" s="88">
        <v>823373.94412</v>
      </c>
      <c r="BW18" s="89">
        <v>113</v>
      </c>
      <c r="BX18" s="89">
        <v>263</v>
      </c>
      <c r="BY18" s="90">
        <v>169974.36994</v>
      </c>
      <c r="BZ18" s="91">
        <v>566</v>
      </c>
      <c r="CA18" s="91">
        <v>1320</v>
      </c>
      <c r="CB18" s="92">
        <v>853103.30160000001</v>
      </c>
      <c r="CC18" s="93">
        <v>279</v>
      </c>
      <c r="CD18" s="93">
        <v>651</v>
      </c>
      <c r="CE18" s="94">
        <v>420735.03737999999</v>
      </c>
      <c r="CF18" s="95">
        <v>117</v>
      </c>
      <c r="CG18" s="95">
        <v>273</v>
      </c>
      <c r="CH18" s="96">
        <v>176437.27374</v>
      </c>
      <c r="CI18" s="79"/>
      <c r="CJ18" s="79">
        <v>0</v>
      </c>
      <c r="CK18" s="80">
        <v>0</v>
      </c>
      <c r="CL18" s="97"/>
      <c r="CM18" s="97">
        <v>0</v>
      </c>
      <c r="CN18" s="98">
        <v>0</v>
      </c>
      <c r="CO18" s="99"/>
      <c r="CP18" s="99">
        <v>0</v>
      </c>
      <c r="CQ18" s="100">
        <v>0</v>
      </c>
      <c r="CR18" s="101"/>
      <c r="CS18" s="101">
        <v>0</v>
      </c>
      <c r="CT18" s="102">
        <v>0</v>
      </c>
      <c r="CU18" s="59">
        <v>8937</v>
      </c>
      <c r="CV18" s="60">
        <v>1787</v>
      </c>
      <c r="CW18" s="60">
        <v>10724</v>
      </c>
    </row>
    <row r="19" spans="1:101" x14ac:dyDescent="0.25">
      <c r="A19" s="8" t="s">
        <v>308</v>
      </c>
      <c r="B19" s="8" t="s">
        <v>19</v>
      </c>
      <c r="C19" s="4" t="s">
        <v>309</v>
      </c>
      <c r="D19" s="10" t="s">
        <v>310</v>
      </c>
      <c r="E19" s="4">
        <v>49281013</v>
      </c>
      <c r="F19" s="4" t="s">
        <v>311</v>
      </c>
      <c r="G19" s="4" t="s">
        <v>313</v>
      </c>
      <c r="H19" s="4" t="s">
        <v>313</v>
      </c>
      <c r="I19" s="5">
        <v>62580</v>
      </c>
      <c r="J19" s="5">
        <v>9.82</v>
      </c>
      <c r="K19" s="176"/>
      <c r="L19" s="5">
        <v>9.8243399999999994</v>
      </c>
      <c r="M19" s="104">
        <v>614807.19720000005</v>
      </c>
      <c r="N19" s="174"/>
      <c r="O19" s="5">
        <v>64</v>
      </c>
      <c r="P19" s="4" t="s">
        <v>150</v>
      </c>
      <c r="Q19" s="4" t="s">
        <v>134</v>
      </c>
      <c r="R19" s="4" t="s">
        <v>135</v>
      </c>
      <c r="S19" s="4" t="s">
        <v>136</v>
      </c>
      <c r="T19" s="4" t="s">
        <v>137</v>
      </c>
      <c r="U19" s="4" t="s">
        <v>138</v>
      </c>
      <c r="V19" s="4" t="s">
        <v>36</v>
      </c>
      <c r="W19" s="13" t="s">
        <v>318</v>
      </c>
      <c r="X19" s="4" t="s">
        <v>319</v>
      </c>
      <c r="Y19" s="5">
        <v>9.82</v>
      </c>
      <c r="Z19" s="4" t="s">
        <v>16</v>
      </c>
      <c r="AA19" s="8" t="s">
        <v>316</v>
      </c>
      <c r="AB19" s="5">
        <v>10</v>
      </c>
      <c r="AC19" s="4" t="s">
        <v>39</v>
      </c>
      <c r="AD19" s="4" t="s">
        <v>0</v>
      </c>
      <c r="AE19" s="6">
        <v>73052</v>
      </c>
      <c r="AF19" s="5">
        <v>30</v>
      </c>
      <c r="AG19" s="4" t="s">
        <v>142</v>
      </c>
      <c r="AH19" s="5">
        <v>0</v>
      </c>
      <c r="AI19" s="14">
        <v>-3.6535389999999999E-3</v>
      </c>
      <c r="AJ19" s="63">
        <v>390</v>
      </c>
      <c r="AK19" s="63">
        <v>910</v>
      </c>
      <c r="AL19" s="64">
        <v>8940.1494000000002</v>
      </c>
      <c r="AM19" s="65">
        <v>1140</v>
      </c>
      <c r="AN19" s="65">
        <v>2660</v>
      </c>
      <c r="AO19" s="66">
        <v>26132.7444</v>
      </c>
      <c r="AP19" s="67">
        <v>390</v>
      </c>
      <c r="AQ19" s="67">
        <v>910</v>
      </c>
      <c r="AR19" s="68">
        <v>8940.1494000000002</v>
      </c>
      <c r="AS19" s="69">
        <v>420</v>
      </c>
      <c r="AT19" s="69">
        <v>980</v>
      </c>
      <c r="AU19" s="70">
        <v>9627.8531999999996</v>
      </c>
      <c r="AV19" s="71">
        <v>1140</v>
      </c>
      <c r="AW19" s="71">
        <v>2660</v>
      </c>
      <c r="AX19" s="72">
        <v>26132.7444</v>
      </c>
      <c r="AY19" s="73">
        <v>960</v>
      </c>
      <c r="AZ19" s="73">
        <v>2240</v>
      </c>
      <c r="BA19" s="74">
        <v>22006.5216</v>
      </c>
      <c r="BB19" s="75">
        <v>390</v>
      </c>
      <c r="BC19" s="75">
        <v>910</v>
      </c>
      <c r="BD19" s="76">
        <v>8940.1494000000002</v>
      </c>
      <c r="BE19" s="77">
        <v>1620</v>
      </c>
      <c r="BF19" s="77">
        <v>3780</v>
      </c>
      <c r="BG19" s="78">
        <v>37136.0052</v>
      </c>
      <c r="BH19" s="79">
        <v>270</v>
      </c>
      <c r="BI19" s="79">
        <v>630</v>
      </c>
      <c r="BJ19" s="80">
        <v>6189.3341999999993</v>
      </c>
      <c r="BK19" s="81">
        <v>1920</v>
      </c>
      <c r="BL19" s="81">
        <v>4480</v>
      </c>
      <c r="BM19" s="82">
        <v>44013.0432</v>
      </c>
      <c r="BN19" s="83">
        <v>3180</v>
      </c>
      <c r="BO19" s="83">
        <v>7420</v>
      </c>
      <c r="BP19" s="84">
        <v>72896.602799999993</v>
      </c>
      <c r="BQ19" s="85">
        <v>1560</v>
      </c>
      <c r="BR19" s="85">
        <v>3640</v>
      </c>
      <c r="BS19" s="86">
        <v>35760.597600000001</v>
      </c>
      <c r="BT19" s="87">
        <v>3180</v>
      </c>
      <c r="BU19" s="87">
        <v>7420</v>
      </c>
      <c r="BV19" s="88">
        <v>72896.602799999993</v>
      </c>
      <c r="BW19" s="89">
        <v>660</v>
      </c>
      <c r="BX19" s="89">
        <v>1540</v>
      </c>
      <c r="BY19" s="90">
        <v>15129.4836</v>
      </c>
      <c r="BZ19" s="91">
        <v>2700</v>
      </c>
      <c r="CA19" s="91">
        <v>6300</v>
      </c>
      <c r="CB19" s="92">
        <v>61893.341999999997</v>
      </c>
      <c r="CC19" s="93">
        <v>1710</v>
      </c>
      <c r="CD19" s="93">
        <v>3990</v>
      </c>
      <c r="CE19" s="94">
        <v>39199.116600000001</v>
      </c>
      <c r="CF19" s="95">
        <v>720</v>
      </c>
      <c r="CG19" s="95">
        <v>1680</v>
      </c>
      <c r="CH19" s="96">
        <v>16504.891199999998</v>
      </c>
      <c r="CI19" s="79"/>
      <c r="CJ19" s="79">
        <v>0</v>
      </c>
      <c r="CK19" s="80">
        <v>0</v>
      </c>
      <c r="CL19" s="97"/>
      <c r="CM19" s="97">
        <v>0</v>
      </c>
      <c r="CN19" s="98">
        <v>0</v>
      </c>
      <c r="CO19" s="99"/>
      <c r="CP19" s="99">
        <v>0</v>
      </c>
      <c r="CQ19" s="100">
        <v>0</v>
      </c>
      <c r="CR19" s="101"/>
      <c r="CS19" s="101">
        <v>0</v>
      </c>
      <c r="CT19" s="102">
        <v>0</v>
      </c>
      <c r="CU19" s="59">
        <v>52150</v>
      </c>
      <c r="CV19" s="60">
        <v>10430</v>
      </c>
      <c r="CW19" s="60">
        <v>62580</v>
      </c>
    </row>
    <row r="20" spans="1:101" x14ac:dyDescent="0.25">
      <c r="A20" s="8" t="s">
        <v>127</v>
      </c>
      <c r="B20" s="4" t="s">
        <v>1</v>
      </c>
      <c r="C20" s="4" t="s">
        <v>128</v>
      </c>
      <c r="D20" s="4" t="s">
        <v>129</v>
      </c>
      <c r="E20" s="4" t="s">
        <v>130</v>
      </c>
      <c r="F20" s="4" t="s">
        <v>131</v>
      </c>
      <c r="G20" s="4" t="s">
        <v>132</v>
      </c>
      <c r="H20" s="4" t="s">
        <v>132</v>
      </c>
      <c r="I20" s="5">
        <v>10724</v>
      </c>
      <c r="J20" s="5">
        <v>292.24</v>
      </c>
      <c r="K20" s="7">
        <v>3133981.76</v>
      </c>
      <c r="L20" s="5">
        <v>292.23612000000003</v>
      </c>
      <c r="M20" s="103">
        <v>3133940.1508800001</v>
      </c>
      <c r="N20" s="103">
        <f>M20</f>
        <v>3133940.1508800001</v>
      </c>
      <c r="O20" s="5">
        <v>60.4</v>
      </c>
      <c r="P20" s="4" t="s">
        <v>133</v>
      </c>
      <c r="Q20" s="4" t="s">
        <v>134</v>
      </c>
      <c r="R20" s="8" t="s">
        <v>135</v>
      </c>
      <c r="S20" s="4" t="s">
        <v>136</v>
      </c>
      <c r="T20" s="4" t="s">
        <v>137</v>
      </c>
      <c r="U20" s="4" t="s">
        <v>138</v>
      </c>
      <c r="V20" s="4" t="s">
        <v>139</v>
      </c>
      <c r="W20" s="4" t="s">
        <v>140</v>
      </c>
      <c r="X20" s="4" t="s">
        <v>141</v>
      </c>
      <c r="Y20" s="5">
        <v>292.23</v>
      </c>
      <c r="Z20" s="4" t="s">
        <v>16</v>
      </c>
      <c r="AA20" s="5">
        <v>811.97</v>
      </c>
      <c r="AB20" s="5">
        <v>10</v>
      </c>
      <c r="AC20" s="4" t="s">
        <v>39</v>
      </c>
      <c r="AD20" s="4" t="s">
        <v>0</v>
      </c>
      <c r="AE20" s="6">
        <v>73051</v>
      </c>
      <c r="AF20" s="5">
        <v>1</v>
      </c>
      <c r="AG20" s="4" t="s">
        <v>142</v>
      </c>
      <c r="AH20" s="5">
        <v>1.33E-3</v>
      </c>
      <c r="AI20" s="14">
        <v>-1.3276760000000001E-3</v>
      </c>
      <c r="AJ20" s="63">
        <v>70</v>
      </c>
      <c r="AK20" s="63">
        <v>163</v>
      </c>
      <c r="AL20" s="64">
        <v>47634.487560000001</v>
      </c>
      <c r="AM20" s="65">
        <v>182</v>
      </c>
      <c r="AN20" s="65">
        <v>424</v>
      </c>
      <c r="AO20" s="66">
        <v>123908.11488000001</v>
      </c>
      <c r="AP20" s="67">
        <v>38</v>
      </c>
      <c r="AQ20" s="67">
        <v>88</v>
      </c>
      <c r="AR20" s="68">
        <v>25716.778560000002</v>
      </c>
      <c r="AS20" s="69">
        <v>68</v>
      </c>
      <c r="AT20" s="69">
        <v>158</v>
      </c>
      <c r="AU20" s="70">
        <v>46173.306960000002</v>
      </c>
      <c r="AV20" s="71">
        <v>197</v>
      </c>
      <c r="AW20" s="71">
        <v>459</v>
      </c>
      <c r="AX20" s="72">
        <v>134136.37908000001</v>
      </c>
      <c r="AY20" s="73">
        <v>152</v>
      </c>
      <c r="AZ20" s="73">
        <v>354</v>
      </c>
      <c r="BA20" s="74">
        <v>103451.58648000001</v>
      </c>
      <c r="BB20" s="75">
        <v>70</v>
      </c>
      <c r="BC20" s="75">
        <v>163</v>
      </c>
      <c r="BD20" s="76">
        <v>47634.487560000001</v>
      </c>
      <c r="BE20" s="77">
        <v>278</v>
      </c>
      <c r="BF20" s="77">
        <v>648</v>
      </c>
      <c r="BG20" s="78">
        <v>189369.00576000003</v>
      </c>
      <c r="BH20" s="79">
        <v>29</v>
      </c>
      <c r="BI20" s="79">
        <v>67</v>
      </c>
      <c r="BJ20" s="80">
        <v>19579.820040000002</v>
      </c>
      <c r="BK20" s="81">
        <v>309</v>
      </c>
      <c r="BL20" s="81">
        <v>721</v>
      </c>
      <c r="BM20" s="82">
        <v>210702.24252000003</v>
      </c>
      <c r="BN20" s="83">
        <v>546</v>
      </c>
      <c r="BO20" s="83">
        <v>1274</v>
      </c>
      <c r="BP20" s="84">
        <v>372308.81688000006</v>
      </c>
      <c r="BQ20" s="85">
        <v>273</v>
      </c>
      <c r="BR20" s="85">
        <v>637</v>
      </c>
      <c r="BS20" s="86">
        <v>186154.40844000003</v>
      </c>
      <c r="BT20" s="87">
        <v>546</v>
      </c>
      <c r="BU20" s="87">
        <v>1274</v>
      </c>
      <c r="BV20" s="88">
        <v>372308.81688000006</v>
      </c>
      <c r="BW20" s="89">
        <v>113</v>
      </c>
      <c r="BX20" s="89">
        <v>263</v>
      </c>
      <c r="BY20" s="90">
        <v>76858.099560000002</v>
      </c>
      <c r="BZ20" s="91">
        <v>566</v>
      </c>
      <c r="CA20" s="91">
        <v>1320</v>
      </c>
      <c r="CB20" s="92">
        <v>385751.67840000003</v>
      </c>
      <c r="CC20" s="93">
        <v>279</v>
      </c>
      <c r="CD20" s="93">
        <v>651</v>
      </c>
      <c r="CE20" s="94">
        <v>190245.71412000002</v>
      </c>
      <c r="CF20" s="95">
        <v>117</v>
      </c>
      <c r="CG20" s="95">
        <v>273</v>
      </c>
      <c r="CH20" s="96">
        <v>79780.460760000002</v>
      </c>
      <c r="CI20" s="79"/>
      <c r="CJ20" s="79">
        <v>0</v>
      </c>
      <c r="CK20" s="80">
        <v>0</v>
      </c>
      <c r="CL20" s="97"/>
      <c r="CM20" s="97">
        <v>0</v>
      </c>
      <c r="CN20" s="98">
        <v>0</v>
      </c>
      <c r="CO20" s="99"/>
      <c r="CP20" s="99">
        <v>0</v>
      </c>
      <c r="CQ20" s="100">
        <v>0</v>
      </c>
      <c r="CR20" s="101"/>
      <c r="CS20" s="101">
        <v>0</v>
      </c>
      <c r="CT20" s="102">
        <v>0</v>
      </c>
      <c r="CU20" s="59">
        <v>8937</v>
      </c>
      <c r="CV20" s="60">
        <v>1787</v>
      </c>
      <c r="CW20" s="60">
        <v>10724</v>
      </c>
    </row>
    <row r="21" spans="1:101" x14ac:dyDescent="0.25">
      <c r="A21" s="4" t="s">
        <v>143</v>
      </c>
      <c r="B21" s="4" t="s">
        <v>1</v>
      </c>
      <c r="C21" s="4" t="s">
        <v>144</v>
      </c>
      <c r="D21" s="4" t="s">
        <v>145</v>
      </c>
      <c r="E21" s="4" t="s">
        <v>146</v>
      </c>
      <c r="F21" s="4" t="s">
        <v>147</v>
      </c>
      <c r="G21" s="4" t="s">
        <v>148</v>
      </c>
      <c r="H21" s="4" t="s">
        <v>149</v>
      </c>
      <c r="I21" s="5">
        <v>134289</v>
      </c>
      <c r="J21" s="105"/>
      <c r="K21" s="178"/>
      <c r="L21" s="105"/>
      <c r="M21" s="106"/>
      <c r="N21" s="175"/>
      <c r="O21" s="105"/>
      <c r="P21" s="4" t="s">
        <v>150</v>
      </c>
      <c r="Q21" s="4" t="s">
        <v>151</v>
      </c>
      <c r="R21" s="4" t="s">
        <v>152</v>
      </c>
      <c r="S21" s="4" t="s">
        <v>153</v>
      </c>
      <c r="T21" s="4" t="s">
        <v>154</v>
      </c>
      <c r="U21" s="4" t="s">
        <v>155</v>
      </c>
      <c r="V21" s="4" t="s">
        <v>36</v>
      </c>
      <c r="W21" s="4" t="s">
        <v>156</v>
      </c>
      <c r="X21" s="4" t="s">
        <v>157</v>
      </c>
      <c r="Y21" s="105"/>
      <c r="Z21" s="4" t="s">
        <v>1</v>
      </c>
      <c r="AA21" s="105"/>
      <c r="AB21" s="105"/>
      <c r="AC21" s="107"/>
      <c r="AD21" s="4" t="s">
        <v>0</v>
      </c>
      <c r="AE21" s="6">
        <v>48661</v>
      </c>
      <c r="AF21" s="5">
        <v>28</v>
      </c>
      <c r="AG21" s="107"/>
      <c r="AH21" s="105"/>
      <c r="AI21" s="108"/>
      <c r="AJ21" s="63">
        <v>448</v>
      </c>
      <c r="AK21" s="63">
        <v>1045</v>
      </c>
      <c r="AL21" s="64">
        <v>1244.3024</v>
      </c>
      <c r="AM21" s="65">
        <v>448</v>
      </c>
      <c r="AN21" s="65">
        <v>1045</v>
      </c>
      <c r="AO21" s="66">
        <v>1244.3024</v>
      </c>
      <c r="AP21" s="67">
        <v>448</v>
      </c>
      <c r="AQ21" s="67">
        <v>1045</v>
      </c>
      <c r="AR21" s="68">
        <v>1244.3024</v>
      </c>
      <c r="AS21" s="69">
        <v>448</v>
      </c>
      <c r="AT21" s="69">
        <v>1045</v>
      </c>
      <c r="AU21" s="70">
        <v>1244.3024</v>
      </c>
      <c r="AV21" s="71">
        <v>448</v>
      </c>
      <c r="AW21" s="71">
        <v>1045</v>
      </c>
      <c r="AX21" s="72">
        <v>1244.3024</v>
      </c>
      <c r="AY21" s="73">
        <v>40124</v>
      </c>
      <c r="AZ21" s="73">
        <v>93622</v>
      </c>
      <c r="BA21" s="74">
        <v>111477.58783999999</v>
      </c>
      <c r="BB21" s="75">
        <v>448</v>
      </c>
      <c r="BC21" s="75">
        <v>1045</v>
      </c>
      <c r="BD21" s="76">
        <v>1244.3024</v>
      </c>
      <c r="BE21" s="77">
        <v>448</v>
      </c>
      <c r="BF21" s="77">
        <v>1045</v>
      </c>
      <c r="BG21" s="78">
        <v>1244.3024</v>
      </c>
      <c r="BH21" s="79">
        <v>448</v>
      </c>
      <c r="BI21" s="79">
        <v>1045</v>
      </c>
      <c r="BJ21" s="80">
        <v>1244.3024</v>
      </c>
      <c r="BK21" s="81">
        <v>448</v>
      </c>
      <c r="BL21" s="81">
        <v>1045</v>
      </c>
      <c r="BM21" s="82">
        <v>1244.3024</v>
      </c>
      <c r="BN21" s="83">
        <v>448</v>
      </c>
      <c r="BO21" s="83">
        <v>1045</v>
      </c>
      <c r="BP21" s="84">
        <v>1244.3024</v>
      </c>
      <c r="BQ21" s="85">
        <v>448</v>
      </c>
      <c r="BR21" s="85">
        <v>1045</v>
      </c>
      <c r="BS21" s="86">
        <v>1244.3024</v>
      </c>
      <c r="BT21" s="87">
        <v>448</v>
      </c>
      <c r="BU21" s="87">
        <v>1045</v>
      </c>
      <c r="BV21" s="88">
        <v>1244.3024</v>
      </c>
      <c r="BW21" s="89">
        <v>448</v>
      </c>
      <c r="BX21" s="89">
        <v>1045</v>
      </c>
      <c r="BY21" s="90">
        <v>1244.3024</v>
      </c>
      <c r="BZ21" s="91">
        <v>448</v>
      </c>
      <c r="CA21" s="91">
        <v>1045</v>
      </c>
      <c r="CB21" s="92">
        <v>1244.3024</v>
      </c>
      <c r="CC21" s="93">
        <v>448</v>
      </c>
      <c r="CD21" s="93">
        <v>1045</v>
      </c>
      <c r="CE21" s="94">
        <v>1244.3024</v>
      </c>
      <c r="CF21" s="95">
        <v>448</v>
      </c>
      <c r="CG21" s="95">
        <v>1045</v>
      </c>
      <c r="CH21" s="96">
        <v>1244.3024</v>
      </c>
      <c r="CI21" s="79">
        <v>224</v>
      </c>
      <c r="CJ21" s="79">
        <v>522</v>
      </c>
      <c r="CK21" s="80">
        <v>621.55583999999999</v>
      </c>
      <c r="CL21" s="97">
        <v>224</v>
      </c>
      <c r="CM21" s="97">
        <v>522</v>
      </c>
      <c r="CN21" s="98">
        <v>621.55583999999999</v>
      </c>
      <c r="CO21" s="99"/>
      <c r="CP21" s="99">
        <v>0</v>
      </c>
      <c r="CQ21" s="100">
        <v>0</v>
      </c>
      <c r="CR21" s="101">
        <v>224</v>
      </c>
      <c r="CS21" s="101">
        <v>522</v>
      </c>
      <c r="CT21" s="102">
        <v>621.55583999999999</v>
      </c>
      <c r="CU21" s="59">
        <v>111908</v>
      </c>
      <c r="CV21" s="60">
        <v>22381</v>
      </c>
      <c r="CW21" s="60">
        <v>134289</v>
      </c>
    </row>
    <row r="22" spans="1:101" x14ac:dyDescent="0.25">
      <c r="A22" s="4" t="s">
        <v>143</v>
      </c>
      <c r="B22" s="4" t="s">
        <v>19</v>
      </c>
      <c r="C22" s="4" t="s">
        <v>144</v>
      </c>
      <c r="D22" s="4" t="s">
        <v>145</v>
      </c>
      <c r="E22" s="4" t="s">
        <v>158</v>
      </c>
      <c r="F22" s="4" t="s">
        <v>147</v>
      </c>
      <c r="G22" s="4" t="s">
        <v>159</v>
      </c>
      <c r="H22" s="4" t="s">
        <v>160</v>
      </c>
      <c r="I22" s="5">
        <v>314212</v>
      </c>
      <c r="J22" s="105"/>
      <c r="K22" s="178"/>
      <c r="L22" s="105"/>
      <c r="M22" s="106"/>
      <c r="N22" s="175"/>
      <c r="O22" s="105"/>
      <c r="P22" s="4" t="s">
        <v>150</v>
      </c>
      <c r="Q22" s="4" t="s">
        <v>151</v>
      </c>
      <c r="R22" s="4" t="s">
        <v>152</v>
      </c>
      <c r="S22" s="4" t="s">
        <v>153</v>
      </c>
      <c r="T22" s="4" t="s">
        <v>154</v>
      </c>
      <c r="U22" s="4" t="s">
        <v>155</v>
      </c>
      <c r="V22" s="4" t="s">
        <v>36</v>
      </c>
      <c r="W22" s="4" t="s">
        <v>161</v>
      </c>
      <c r="X22" s="4" t="s">
        <v>157</v>
      </c>
      <c r="Y22" s="105"/>
      <c r="Z22" s="4" t="s">
        <v>1</v>
      </c>
      <c r="AA22" s="105"/>
      <c r="AB22" s="105"/>
      <c r="AC22" s="107"/>
      <c r="AD22" s="4" t="s">
        <v>0</v>
      </c>
      <c r="AE22" s="6">
        <v>48661</v>
      </c>
      <c r="AF22" s="5">
        <v>28</v>
      </c>
      <c r="AG22" s="107"/>
      <c r="AH22" s="105"/>
      <c r="AI22" s="108"/>
      <c r="AJ22" s="63">
        <v>1064</v>
      </c>
      <c r="AK22" s="63">
        <v>2482</v>
      </c>
      <c r="AL22" s="64">
        <v>2955.3670400000001</v>
      </c>
      <c r="AM22" s="65">
        <v>1064</v>
      </c>
      <c r="AN22" s="65">
        <v>2482</v>
      </c>
      <c r="AO22" s="66">
        <v>2955.3670400000001</v>
      </c>
      <c r="AP22" s="67">
        <v>1064</v>
      </c>
      <c r="AQ22" s="67">
        <v>2482</v>
      </c>
      <c r="AR22" s="68">
        <v>2955.3670400000001</v>
      </c>
      <c r="AS22" s="69">
        <v>1064</v>
      </c>
      <c r="AT22" s="69">
        <v>2482</v>
      </c>
      <c r="AU22" s="70">
        <v>2955.3670400000001</v>
      </c>
      <c r="AV22" s="71">
        <v>1064</v>
      </c>
      <c r="AW22" s="71">
        <v>2482</v>
      </c>
      <c r="AX22" s="72">
        <v>2955.3670400000001</v>
      </c>
      <c r="AY22" s="73">
        <v>93604</v>
      </c>
      <c r="AZ22" s="73">
        <v>218409</v>
      </c>
      <c r="BA22" s="74">
        <v>260063.96448</v>
      </c>
      <c r="BB22" s="75">
        <v>1064</v>
      </c>
      <c r="BC22" s="75">
        <v>2482</v>
      </c>
      <c r="BD22" s="76">
        <v>2955.3670400000001</v>
      </c>
      <c r="BE22" s="77">
        <v>1064</v>
      </c>
      <c r="BF22" s="77">
        <v>2482</v>
      </c>
      <c r="BG22" s="78">
        <v>2955.3670400000001</v>
      </c>
      <c r="BH22" s="79">
        <v>1064</v>
      </c>
      <c r="BI22" s="79">
        <v>2482</v>
      </c>
      <c r="BJ22" s="80">
        <v>2955.3670400000001</v>
      </c>
      <c r="BK22" s="81">
        <v>1064</v>
      </c>
      <c r="BL22" s="81">
        <v>2482</v>
      </c>
      <c r="BM22" s="82">
        <v>2955.3670400000001</v>
      </c>
      <c r="BN22" s="83">
        <v>1064</v>
      </c>
      <c r="BO22" s="83">
        <v>2482</v>
      </c>
      <c r="BP22" s="84">
        <v>2955.3670400000001</v>
      </c>
      <c r="BQ22" s="85">
        <v>1064</v>
      </c>
      <c r="BR22" s="85">
        <v>2482</v>
      </c>
      <c r="BS22" s="86">
        <v>2955.3670400000001</v>
      </c>
      <c r="BT22" s="87">
        <v>1064</v>
      </c>
      <c r="BU22" s="87">
        <v>2482</v>
      </c>
      <c r="BV22" s="88">
        <v>2955.3670400000001</v>
      </c>
      <c r="BW22" s="89">
        <v>1064</v>
      </c>
      <c r="BX22" s="89">
        <v>2482</v>
      </c>
      <c r="BY22" s="90">
        <v>2955.3670400000001</v>
      </c>
      <c r="BZ22" s="91">
        <v>1064</v>
      </c>
      <c r="CA22" s="91">
        <v>2482</v>
      </c>
      <c r="CB22" s="92">
        <v>2955.3670400000001</v>
      </c>
      <c r="CC22" s="93">
        <v>1064</v>
      </c>
      <c r="CD22" s="93">
        <v>2482</v>
      </c>
      <c r="CE22" s="94">
        <v>2955.3670400000001</v>
      </c>
      <c r="CF22" s="95">
        <v>1064</v>
      </c>
      <c r="CG22" s="95">
        <v>2482</v>
      </c>
      <c r="CH22" s="96">
        <v>2955.3670400000001</v>
      </c>
      <c r="CI22" s="79">
        <v>532</v>
      </c>
      <c r="CJ22" s="79">
        <v>1241</v>
      </c>
      <c r="CK22" s="80">
        <v>1477.68352</v>
      </c>
      <c r="CL22" s="97">
        <v>532</v>
      </c>
      <c r="CM22" s="97">
        <v>1241</v>
      </c>
      <c r="CN22" s="98">
        <v>1477.68352</v>
      </c>
      <c r="CO22" s="99"/>
      <c r="CP22" s="99">
        <v>0</v>
      </c>
      <c r="CQ22" s="100">
        <v>0</v>
      </c>
      <c r="CR22" s="101">
        <v>532</v>
      </c>
      <c r="CS22" s="101">
        <v>1241</v>
      </c>
      <c r="CT22" s="102">
        <v>1477.68352</v>
      </c>
      <c r="CU22" s="59">
        <v>261844</v>
      </c>
      <c r="CV22" s="60">
        <v>52368</v>
      </c>
      <c r="CW22" s="60">
        <v>314212</v>
      </c>
    </row>
    <row r="23" spans="1:101" x14ac:dyDescent="0.25">
      <c r="A23" s="4" t="s">
        <v>162</v>
      </c>
      <c r="B23" s="4" t="s">
        <v>1</v>
      </c>
      <c r="C23" s="4" t="s">
        <v>163</v>
      </c>
      <c r="D23" s="4" t="s">
        <v>164</v>
      </c>
      <c r="E23" s="4" t="s">
        <v>165</v>
      </c>
      <c r="F23" s="4" t="s">
        <v>166</v>
      </c>
      <c r="G23" s="4" t="s">
        <v>167</v>
      </c>
      <c r="H23" s="4" t="s">
        <v>168</v>
      </c>
      <c r="I23" s="5">
        <v>15675</v>
      </c>
      <c r="J23" s="105"/>
      <c r="K23" s="177"/>
      <c r="L23" s="105"/>
      <c r="M23" s="106"/>
      <c r="N23" s="106"/>
      <c r="O23" s="105"/>
      <c r="P23" s="4" t="s">
        <v>169</v>
      </c>
      <c r="Q23" s="4" t="s">
        <v>151</v>
      </c>
      <c r="R23" s="4" t="s">
        <v>152</v>
      </c>
      <c r="S23" s="4" t="s">
        <v>153</v>
      </c>
      <c r="T23" s="4" t="s">
        <v>154</v>
      </c>
      <c r="U23" s="4" t="s">
        <v>155</v>
      </c>
      <c r="V23" s="4" t="s">
        <v>139</v>
      </c>
      <c r="W23" s="4" t="s">
        <v>170</v>
      </c>
      <c r="X23" s="4" t="s">
        <v>171</v>
      </c>
      <c r="Y23" s="105"/>
      <c r="Z23" s="4" t="s">
        <v>16</v>
      </c>
      <c r="AA23" s="105"/>
      <c r="AB23" s="105"/>
      <c r="AC23" s="107"/>
      <c r="AD23" s="4" t="s">
        <v>0</v>
      </c>
      <c r="AE23" s="6">
        <v>48959</v>
      </c>
      <c r="AF23" s="5">
        <v>25</v>
      </c>
      <c r="AG23" s="107"/>
      <c r="AH23" s="105"/>
      <c r="AI23" s="108"/>
      <c r="AJ23" s="63">
        <v>200</v>
      </c>
      <c r="AK23" s="63">
        <v>466</v>
      </c>
      <c r="AL23" s="64">
        <v>41811.570400000004</v>
      </c>
      <c r="AM23" s="65">
        <v>150</v>
      </c>
      <c r="AN23" s="65">
        <v>350</v>
      </c>
      <c r="AO23" s="66">
        <v>31403.54</v>
      </c>
      <c r="AP23" s="67">
        <v>175</v>
      </c>
      <c r="AQ23" s="67">
        <v>408</v>
      </c>
      <c r="AR23" s="68">
        <v>36607.555200000003</v>
      </c>
      <c r="AS23" s="69">
        <v>200</v>
      </c>
      <c r="AT23" s="69">
        <v>466</v>
      </c>
      <c r="AU23" s="70">
        <v>41811.570400000004</v>
      </c>
      <c r="AV23" s="71">
        <v>150</v>
      </c>
      <c r="AW23" s="71">
        <v>350</v>
      </c>
      <c r="AX23" s="72">
        <v>31403.54</v>
      </c>
      <c r="AY23" s="73">
        <v>225</v>
      </c>
      <c r="AZ23" s="73">
        <v>525</v>
      </c>
      <c r="BA23" s="74">
        <v>47105.310000000005</v>
      </c>
      <c r="BB23" s="75">
        <v>150</v>
      </c>
      <c r="BC23" s="75">
        <v>350</v>
      </c>
      <c r="BD23" s="76">
        <v>31403.54</v>
      </c>
      <c r="BE23" s="77">
        <v>150</v>
      </c>
      <c r="BF23" s="77">
        <v>350</v>
      </c>
      <c r="BG23" s="78">
        <v>31403.54</v>
      </c>
      <c r="BH23" s="79">
        <v>175</v>
      </c>
      <c r="BI23" s="79">
        <v>408</v>
      </c>
      <c r="BJ23" s="80">
        <v>36607.555200000003</v>
      </c>
      <c r="BK23" s="81">
        <v>425</v>
      </c>
      <c r="BL23" s="81">
        <v>991</v>
      </c>
      <c r="BM23" s="82">
        <v>88916.880400000009</v>
      </c>
      <c r="BN23" s="83">
        <v>300</v>
      </c>
      <c r="BO23" s="83">
        <v>700</v>
      </c>
      <c r="BP23" s="84">
        <v>62807.08</v>
      </c>
      <c r="BQ23" s="85">
        <v>300</v>
      </c>
      <c r="BR23" s="85">
        <v>700</v>
      </c>
      <c r="BS23" s="86">
        <v>62807.08</v>
      </c>
      <c r="BT23" s="87">
        <v>375</v>
      </c>
      <c r="BU23" s="87">
        <v>875</v>
      </c>
      <c r="BV23" s="88">
        <v>78508.850000000006</v>
      </c>
      <c r="BW23" s="89">
        <v>300</v>
      </c>
      <c r="BX23" s="89">
        <v>700</v>
      </c>
      <c r="BY23" s="90">
        <v>62807.08</v>
      </c>
      <c r="BZ23" s="91">
        <v>300</v>
      </c>
      <c r="CA23" s="91">
        <v>700</v>
      </c>
      <c r="CB23" s="92">
        <v>62807.08</v>
      </c>
      <c r="CC23" s="93">
        <v>300</v>
      </c>
      <c r="CD23" s="93">
        <v>700</v>
      </c>
      <c r="CE23" s="94">
        <v>62807.08</v>
      </c>
      <c r="CF23" s="95">
        <v>375</v>
      </c>
      <c r="CG23" s="95">
        <v>875</v>
      </c>
      <c r="CH23" s="96">
        <v>78508.850000000006</v>
      </c>
      <c r="CI23" s="79">
        <v>350</v>
      </c>
      <c r="CJ23" s="79">
        <v>816</v>
      </c>
      <c r="CK23" s="80">
        <v>73215.110400000005</v>
      </c>
      <c r="CL23" s="97">
        <v>325</v>
      </c>
      <c r="CM23" s="97">
        <v>758</v>
      </c>
      <c r="CN23" s="98">
        <v>68011.095199999996</v>
      </c>
      <c r="CO23" s="99"/>
      <c r="CP23" s="99">
        <v>0</v>
      </c>
      <c r="CQ23" s="100">
        <v>0</v>
      </c>
      <c r="CR23" s="101">
        <v>675</v>
      </c>
      <c r="CS23" s="101">
        <v>1575</v>
      </c>
      <c r="CT23" s="102">
        <v>141315.93</v>
      </c>
      <c r="CU23" s="59">
        <v>13063</v>
      </c>
      <c r="CV23" s="60">
        <v>2612</v>
      </c>
      <c r="CW23" s="60">
        <v>15675</v>
      </c>
    </row>
    <row r="24" spans="1:101" x14ac:dyDescent="0.25">
      <c r="A24" s="4" t="s">
        <v>172</v>
      </c>
      <c r="B24" s="4" t="s">
        <v>1</v>
      </c>
      <c r="C24" s="4" t="s">
        <v>173</v>
      </c>
      <c r="D24" s="4" t="s">
        <v>174</v>
      </c>
      <c r="E24" s="4" t="s">
        <v>175</v>
      </c>
      <c r="F24" s="4" t="s">
        <v>176</v>
      </c>
      <c r="G24" s="4" t="s">
        <v>177</v>
      </c>
      <c r="H24" s="4" t="s">
        <v>177</v>
      </c>
      <c r="I24" s="5">
        <v>2319</v>
      </c>
      <c r="J24" s="105"/>
      <c r="K24" s="178"/>
      <c r="L24" s="105"/>
      <c r="M24" s="106"/>
      <c r="N24" s="175"/>
      <c r="O24" s="105"/>
      <c r="P24" s="4" t="s">
        <v>111</v>
      </c>
      <c r="Q24" s="4" t="s">
        <v>178</v>
      </c>
      <c r="R24" s="4" t="s">
        <v>179</v>
      </c>
      <c r="S24" s="4" t="s">
        <v>180</v>
      </c>
      <c r="T24" s="4" t="s">
        <v>181</v>
      </c>
      <c r="U24" s="4" t="s">
        <v>182</v>
      </c>
      <c r="V24" s="4" t="s">
        <v>36</v>
      </c>
      <c r="W24" s="4" t="s">
        <v>183</v>
      </c>
      <c r="X24" s="4" t="s">
        <v>184</v>
      </c>
      <c r="Y24" s="105"/>
      <c r="Z24" s="4" t="s">
        <v>16</v>
      </c>
      <c r="AA24" s="105"/>
      <c r="AB24" s="105"/>
      <c r="AC24" s="107"/>
      <c r="AD24" s="4" t="s">
        <v>0</v>
      </c>
      <c r="AE24" s="6">
        <v>48742</v>
      </c>
      <c r="AF24" s="5">
        <v>14</v>
      </c>
      <c r="AG24" s="107"/>
      <c r="AH24" s="105"/>
      <c r="AI24" s="108"/>
      <c r="AJ24" s="63"/>
      <c r="AK24" s="63">
        <v>0</v>
      </c>
      <c r="AL24" s="64">
        <v>0</v>
      </c>
      <c r="AM24" s="65"/>
      <c r="AN24" s="65">
        <v>0</v>
      </c>
      <c r="AO24" s="66">
        <v>0</v>
      </c>
      <c r="AP24" s="67"/>
      <c r="AQ24" s="67">
        <v>0</v>
      </c>
      <c r="AR24" s="68">
        <v>0</v>
      </c>
      <c r="AS24" s="69"/>
      <c r="AT24" s="69">
        <v>0</v>
      </c>
      <c r="AU24" s="70">
        <v>0</v>
      </c>
      <c r="AV24" s="71"/>
      <c r="AW24" s="71">
        <v>0</v>
      </c>
      <c r="AX24" s="72">
        <v>0</v>
      </c>
      <c r="AY24" s="73"/>
      <c r="AZ24" s="73">
        <v>0</v>
      </c>
      <c r="BA24" s="74">
        <v>0</v>
      </c>
      <c r="BB24" s="75"/>
      <c r="BC24" s="75">
        <v>0</v>
      </c>
      <c r="BD24" s="76">
        <v>0</v>
      </c>
      <c r="BE24" s="77"/>
      <c r="BF24" s="77">
        <v>0</v>
      </c>
      <c r="BG24" s="78">
        <v>0</v>
      </c>
      <c r="BH24" s="79"/>
      <c r="BI24" s="79">
        <v>0</v>
      </c>
      <c r="BJ24" s="80">
        <v>0</v>
      </c>
      <c r="BK24" s="81"/>
      <c r="BL24" s="81">
        <v>0</v>
      </c>
      <c r="BM24" s="82">
        <v>0</v>
      </c>
      <c r="BN24" s="83"/>
      <c r="BO24" s="83">
        <v>0</v>
      </c>
      <c r="BP24" s="84">
        <v>0</v>
      </c>
      <c r="BQ24" s="85"/>
      <c r="BR24" s="85">
        <v>0</v>
      </c>
      <c r="BS24" s="86">
        <v>0</v>
      </c>
      <c r="BT24" s="87"/>
      <c r="BU24" s="87">
        <v>0</v>
      </c>
      <c r="BV24" s="88">
        <v>0</v>
      </c>
      <c r="BW24" s="89"/>
      <c r="BX24" s="89">
        <v>0</v>
      </c>
      <c r="BY24" s="90">
        <v>0</v>
      </c>
      <c r="BZ24" s="91"/>
      <c r="CA24" s="91">
        <v>0</v>
      </c>
      <c r="CB24" s="92">
        <v>0</v>
      </c>
      <c r="CC24" s="93"/>
      <c r="CD24" s="93">
        <v>0</v>
      </c>
      <c r="CE24" s="94">
        <v>0</v>
      </c>
      <c r="CF24" s="95"/>
      <c r="CG24" s="95">
        <v>0</v>
      </c>
      <c r="CH24" s="96">
        <v>0</v>
      </c>
      <c r="CI24" s="79"/>
      <c r="CJ24" s="79">
        <v>0</v>
      </c>
      <c r="CK24" s="80">
        <v>0</v>
      </c>
      <c r="CL24" s="97"/>
      <c r="CM24" s="97">
        <v>0</v>
      </c>
      <c r="CN24" s="98">
        <v>0</v>
      </c>
      <c r="CO24" s="99"/>
      <c r="CP24" s="99">
        <v>0</v>
      </c>
      <c r="CQ24" s="100">
        <v>0</v>
      </c>
      <c r="CR24" s="101"/>
      <c r="CS24" s="101">
        <v>0</v>
      </c>
      <c r="CT24" s="102">
        <v>0</v>
      </c>
      <c r="CU24" s="59">
        <v>0</v>
      </c>
      <c r="CV24" s="60">
        <v>2319</v>
      </c>
      <c r="CW24" s="60">
        <v>2319</v>
      </c>
    </row>
    <row r="25" spans="1:101" x14ac:dyDescent="0.25">
      <c r="A25" s="4" t="s">
        <v>172</v>
      </c>
      <c r="B25" s="4" t="s">
        <v>19</v>
      </c>
      <c r="C25" s="4" t="s">
        <v>173</v>
      </c>
      <c r="D25" s="4" t="s">
        <v>174</v>
      </c>
      <c r="E25" s="4" t="s">
        <v>185</v>
      </c>
      <c r="F25" s="4" t="s">
        <v>176</v>
      </c>
      <c r="G25" s="4" t="s">
        <v>186</v>
      </c>
      <c r="H25" s="4" t="s">
        <v>186</v>
      </c>
      <c r="I25" s="5">
        <v>653</v>
      </c>
      <c r="J25" s="105"/>
      <c r="K25" s="178"/>
      <c r="L25" s="105"/>
      <c r="M25" s="106"/>
      <c r="N25" s="175"/>
      <c r="O25" s="105"/>
      <c r="P25" s="4" t="s">
        <v>111</v>
      </c>
      <c r="Q25" s="4" t="s">
        <v>178</v>
      </c>
      <c r="R25" s="4" t="s">
        <v>179</v>
      </c>
      <c r="S25" s="4" t="s">
        <v>180</v>
      </c>
      <c r="T25" s="4" t="s">
        <v>181</v>
      </c>
      <c r="U25" s="4" t="s">
        <v>182</v>
      </c>
      <c r="V25" s="4" t="s">
        <v>36</v>
      </c>
      <c r="W25" s="4" t="s">
        <v>187</v>
      </c>
      <c r="X25" s="4" t="s">
        <v>188</v>
      </c>
      <c r="Y25" s="105"/>
      <c r="Z25" s="4" t="s">
        <v>16</v>
      </c>
      <c r="AA25" s="105"/>
      <c r="AB25" s="105"/>
      <c r="AC25" s="107"/>
      <c r="AD25" s="4" t="s">
        <v>0</v>
      </c>
      <c r="AE25" s="6">
        <v>48742</v>
      </c>
      <c r="AF25" s="5">
        <v>14</v>
      </c>
      <c r="AG25" s="107"/>
      <c r="AH25" s="105"/>
      <c r="AI25" s="108"/>
      <c r="AJ25" s="63"/>
      <c r="AK25" s="63">
        <v>0</v>
      </c>
      <c r="AL25" s="64">
        <v>0</v>
      </c>
      <c r="AM25" s="65"/>
      <c r="AN25" s="65">
        <v>0</v>
      </c>
      <c r="AO25" s="66">
        <v>0</v>
      </c>
      <c r="AP25" s="67"/>
      <c r="AQ25" s="67">
        <v>0</v>
      </c>
      <c r="AR25" s="68">
        <v>0</v>
      </c>
      <c r="AS25" s="69"/>
      <c r="AT25" s="69">
        <v>0</v>
      </c>
      <c r="AU25" s="70">
        <v>0</v>
      </c>
      <c r="AV25" s="71"/>
      <c r="AW25" s="71">
        <v>0</v>
      </c>
      <c r="AX25" s="72">
        <v>0</v>
      </c>
      <c r="AY25" s="73"/>
      <c r="AZ25" s="73">
        <v>0</v>
      </c>
      <c r="BA25" s="74">
        <v>0</v>
      </c>
      <c r="BB25" s="75"/>
      <c r="BC25" s="75">
        <v>0</v>
      </c>
      <c r="BD25" s="76">
        <v>0</v>
      </c>
      <c r="BE25" s="77"/>
      <c r="BF25" s="77">
        <v>0</v>
      </c>
      <c r="BG25" s="78">
        <v>0</v>
      </c>
      <c r="BH25" s="79"/>
      <c r="BI25" s="79">
        <v>0</v>
      </c>
      <c r="BJ25" s="80">
        <v>0</v>
      </c>
      <c r="BK25" s="81"/>
      <c r="BL25" s="81">
        <v>0</v>
      </c>
      <c r="BM25" s="82">
        <v>0</v>
      </c>
      <c r="BN25" s="83"/>
      <c r="BO25" s="83">
        <v>0</v>
      </c>
      <c r="BP25" s="84">
        <v>0</v>
      </c>
      <c r="BQ25" s="85"/>
      <c r="BR25" s="85">
        <v>0</v>
      </c>
      <c r="BS25" s="86">
        <v>0</v>
      </c>
      <c r="BT25" s="87"/>
      <c r="BU25" s="87">
        <v>0</v>
      </c>
      <c r="BV25" s="88">
        <v>0</v>
      </c>
      <c r="BW25" s="89"/>
      <c r="BX25" s="89">
        <v>0</v>
      </c>
      <c r="BY25" s="90">
        <v>0</v>
      </c>
      <c r="BZ25" s="91"/>
      <c r="CA25" s="91">
        <v>0</v>
      </c>
      <c r="CB25" s="92">
        <v>0</v>
      </c>
      <c r="CC25" s="93"/>
      <c r="CD25" s="93">
        <v>0</v>
      </c>
      <c r="CE25" s="94">
        <v>0</v>
      </c>
      <c r="CF25" s="95"/>
      <c r="CG25" s="95">
        <v>0</v>
      </c>
      <c r="CH25" s="96">
        <v>0</v>
      </c>
      <c r="CI25" s="79"/>
      <c r="CJ25" s="79">
        <v>0</v>
      </c>
      <c r="CK25" s="80">
        <v>0</v>
      </c>
      <c r="CL25" s="97"/>
      <c r="CM25" s="97">
        <v>0</v>
      </c>
      <c r="CN25" s="98">
        <v>0</v>
      </c>
      <c r="CO25" s="99"/>
      <c r="CP25" s="99">
        <v>0</v>
      </c>
      <c r="CQ25" s="100">
        <v>0</v>
      </c>
      <c r="CR25" s="101"/>
      <c r="CS25" s="101">
        <v>0</v>
      </c>
      <c r="CT25" s="102">
        <v>0</v>
      </c>
      <c r="CU25" s="59">
        <v>0</v>
      </c>
      <c r="CV25" s="60">
        <v>653</v>
      </c>
      <c r="CW25" s="60">
        <v>653</v>
      </c>
    </row>
    <row r="26" spans="1:101" x14ac:dyDescent="0.25">
      <c r="A26" s="4" t="s">
        <v>172</v>
      </c>
      <c r="B26" s="4" t="s">
        <v>81</v>
      </c>
      <c r="C26" s="4" t="s">
        <v>173</v>
      </c>
      <c r="D26" s="4" t="s">
        <v>174</v>
      </c>
      <c r="E26" s="4" t="s">
        <v>189</v>
      </c>
      <c r="F26" s="4" t="s">
        <v>176</v>
      </c>
      <c r="G26" s="4" t="s">
        <v>190</v>
      </c>
      <c r="H26" s="4" t="s">
        <v>190</v>
      </c>
      <c r="I26" s="5">
        <v>163</v>
      </c>
      <c r="J26" s="105"/>
      <c r="K26" s="178"/>
      <c r="L26" s="105"/>
      <c r="M26" s="106"/>
      <c r="N26" s="175"/>
      <c r="O26" s="105"/>
      <c r="P26" s="4" t="s">
        <v>111</v>
      </c>
      <c r="Q26" s="4" t="s">
        <v>178</v>
      </c>
      <c r="R26" s="4" t="s">
        <v>179</v>
      </c>
      <c r="S26" s="4" t="s">
        <v>180</v>
      </c>
      <c r="T26" s="4" t="s">
        <v>181</v>
      </c>
      <c r="U26" s="4" t="s">
        <v>182</v>
      </c>
      <c r="V26" s="4" t="s">
        <v>36</v>
      </c>
      <c r="W26" s="4" t="s">
        <v>191</v>
      </c>
      <c r="X26" s="4" t="s">
        <v>192</v>
      </c>
      <c r="Y26" s="105"/>
      <c r="Z26" s="4" t="s">
        <v>16</v>
      </c>
      <c r="AA26" s="105"/>
      <c r="AB26" s="105"/>
      <c r="AC26" s="107"/>
      <c r="AD26" s="4" t="s">
        <v>0</v>
      </c>
      <c r="AE26" s="6">
        <v>48742</v>
      </c>
      <c r="AF26" s="5">
        <v>14</v>
      </c>
      <c r="AG26" s="107"/>
      <c r="AH26" s="105"/>
      <c r="AI26" s="108"/>
      <c r="AJ26" s="63"/>
      <c r="AK26" s="63">
        <v>0</v>
      </c>
      <c r="AL26" s="64">
        <v>0</v>
      </c>
      <c r="AM26" s="65"/>
      <c r="AN26" s="65">
        <v>0</v>
      </c>
      <c r="AO26" s="66">
        <v>0</v>
      </c>
      <c r="AP26" s="67"/>
      <c r="AQ26" s="67">
        <v>0</v>
      </c>
      <c r="AR26" s="68">
        <v>0</v>
      </c>
      <c r="AS26" s="69"/>
      <c r="AT26" s="69">
        <v>0</v>
      </c>
      <c r="AU26" s="70">
        <v>0</v>
      </c>
      <c r="AV26" s="71"/>
      <c r="AW26" s="71">
        <v>0</v>
      </c>
      <c r="AX26" s="72">
        <v>0</v>
      </c>
      <c r="AY26" s="73"/>
      <c r="AZ26" s="73">
        <v>0</v>
      </c>
      <c r="BA26" s="74">
        <v>0</v>
      </c>
      <c r="BB26" s="75"/>
      <c r="BC26" s="75">
        <v>0</v>
      </c>
      <c r="BD26" s="76">
        <v>0</v>
      </c>
      <c r="BE26" s="77"/>
      <c r="BF26" s="77">
        <v>0</v>
      </c>
      <c r="BG26" s="78">
        <v>0</v>
      </c>
      <c r="BH26" s="79"/>
      <c r="BI26" s="79">
        <v>0</v>
      </c>
      <c r="BJ26" s="80">
        <v>0</v>
      </c>
      <c r="BK26" s="81"/>
      <c r="BL26" s="81">
        <v>0</v>
      </c>
      <c r="BM26" s="82">
        <v>0</v>
      </c>
      <c r="BN26" s="83"/>
      <c r="BO26" s="83">
        <v>0</v>
      </c>
      <c r="BP26" s="84">
        <v>0</v>
      </c>
      <c r="BQ26" s="85"/>
      <c r="BR26" s="85">
        <v>0</v>
      </c>
      <c r="BS26" s="86">
        <v>0</v>
      </c>
      <c r="BT26" s="87"/>
      <c r="BU26" s="87">
        <v>0</v>
      </c>
      <c r="BV26" s="88">
        <v>0</v>
      </c>
      <c r="BW26" s="89"/>
      <c r="BX26" s="89">
        <v>0</v>
      </c>
      <c r="BY26" s="90">
        <v>0</v>
      </c>
      <c r="BZ26" s="91"/>
      <c r="CA26" s="91">
        <v>0</v>
      </c>
      <c r="CB26" s="92">
        <v>0</v>
      </c>
      <c r="CC26" s="93"/>
      <c r="CD26" s="93">
        <v>0</v>
      </c>
      <c r="CE26" s="94">
        <v>0</v>
      </c>
      <c r="CF26" s="95"/>
      <c r="CG26" s="95">
        <v>0</v>
      </c>
      <c r="CH26" s="96">
        <v>0</v>
      </c>
      <c r="CI26" s="79"/>
      <c r="CJ26" s="79">
        <v>0</v>
      </c>
      <c r="CK26" s="80">
        <v>0</v>
      </c>
      <c r="CL26" s="97"/>
      <c r="CM26" s="97">
        <v>0</v>
      </c>
      <c r="CN26" s="98">
        <v>0</v>
      </c>
      <c r="CO26" s="99"/>
      <c r="CP26" s="99">
        <v>0</v>
      </c>
      <c r="CQ26" s="100">
        <v>0</v>
      </c>
      <c r="CR26" s="101"/>
      <c r="CS26" s="101">
        <v>0</v>
      </c>
      <c r="CT26" s="102">
        <v>0</v>
      </c>
      <c r="CU26" s="59">
        <v>0</v>
      </c>
      <c r="CV26" s="60">
        <v>163</v>
      </c>
      <c r="CW26" s="60">
        <v>163</v>
      </c>
    </row>
    <row r="27" spans="1:101" x14ac:dyDescent="0.25">
      <c r="A27" s="4" t="s">
        <v>193</v>
      </c>
      <c r="B27" s="4" t="s">
        <v>1</v>
      </c>
      <c r="C27" s="4" t="s">
        <v>194</v>
      </c>
      <c r="D27" s="4" t="s">
        <v>195</v>
      </c>
      <c r="E27" s="4" t="s">
        <v>196</v>
      </c>
      <c r="F27" s="4" t="s">
        <v>197</v>
      </c>
      <c r="G27" s="4" t="s">
        <v>63</v>
      </c>
      <c r="H27" s="4" t="s">
        <v>198</v>
      </c>
      <c r="I27" s="5">
        <v>27672</v>
      </c>
      <c r="J27" s="5">
        <v>2.99</v>
      </c>
      <c r="K27" s="176">
        <v>680529.9800000001</v>
      </c>
      <c r="L27" s="5">
        <v>2.99</v>
      </c>
      <c r="M27" s="103">
        <v>82739.28</v>
      </c>
      <c r="N27" s="174">
        <f>SUM(M27,M28,M29,M30,M31,M32,M33,M34,M35)</f>
        <v>680529.9800000001</v>
      </c>
      <c r="O27" s="5">
        <v>64.27</v>
      </c>
      <c r="P27" s="4" t="s">
        <v>63</v>
      </c>
      <c r="Q27" s="4" t="s">
        <v>199</v>
      </c>
      <c r="R27" s="4" t="s">
        <v>200</v>
      </c>
      <c r="S27" s="4" t="s">
        <v>201</v>
      </c>
      <c r="T27" s="4" t="s">
        <v>202</v>
      </c>
      <c r="U27" s="4" t="s">
        <v>203</v>
      </c>
      <c r="V27" s="4" t="s">
        <v>36</v>
      </c>
      <c r="W27" s="4" t="s">
        <v>204</v>
      </c>
      <c r="X27" s="4" t="s">
        <v>205</v>
      </c>
      <c r="Y27" s="5">
        <v>2.99</v>
      </c>
      <c r="Z27" s="4" t="s">
        <v>206</v>
      </c>
      <c r="AA27" s="5">
        <v>232.33</v>
      </c>
      <c r="AB27" s="5">
        <v>10</v>
      </c>
      <c r="AC27" s="4" t="s">
        <v>39</v>
      </c>
      <c r="AD27" s="4" t="s">
        <v>0</v>
      </c>
      <c r="AE27" s="6">
        <v>47959</v>
      </c>
      <c r="AF27" s="5">
        <v>28</v>
      </c>
      <c r="AG27" s="4" t="s">
        <v>207</v>
      </c>
      <c r="AH27" s="5">
        <v>40.6</v>
      </c>
      <c r="AI27" s="14">
        <v>0</v>
      </c>
      <c r="AJ27" s="63"/>
      <c r="AK27" s="63">
        <v>0</v>
      </c>
      <c r="AL27" s="64">
        <v>0</v>
      </c>
      <c r="AM27" s="65"/>
      <c r="AN27" s="65">
        <v>0</v>
      </c>
      <c r="AO27" s="66">
        <v>0</v>
      </c>
      <c r="AP27" s="67"/>
      <c r="AQ27" s="67">
        <v>0</v>
      </c>
      <c r="AR27" s="68">
        <v>0</v>
      </c>
      <c r="AS27" s="69"/>
      <c r="AT27" s="69">
        <v>0</v>
      </c>
      <c r="AU27" s="70">
        <v>0</v>
      </c>
      <c r="AV27" s="71"/>
      <c r="AW27" s="71">
        <v>0</v>
      </c>
      <c r="AX27" s="72">
        <v>0</v>
      </c>
      <c r="AY27" s="73">
        <v>7420</v>
      </c>
      <c r="AZ27" s="73">
        <v>17313</v>
      </c>
      <c r="BA27" s="74">
        <v>51765.87</v>
      </c>
      <c r="BB27" s="75"/>
      <c r="BC27" s="75">
        <v>0</v>
      </c>
      <c r="BD27" s="76">
        <v>0</v>
      </c>
      <c r="BE27" s="77"/>
      <c r="BF27" s="77">
        <v>0</v>
      </c>
      <c r="BG27" s="78">
        <v>0</v>
      </c>
      <c r="BH27" s="79"/>
      <c r="BI27" s="79">
        <v>0</v>
      </c>
      <c r="BJ27" s="80">
        <v>0</v>
      </c>
      <c r="BK27" s="81">
        <v>364</v>
      </c>
      <c r="BL27" s="81">
        <v>849</v>
      </c>
      <c r="BM27" s="82">
        <v>2538.5100000000002</v>
      </c>
      <c r="BN27" s="83">
        <v>364</v>
      </c>
      <c r="BO27" s="83">
        <v>849</v>
      </c>
      <c r="BP27" s="84">
        <v>2538.5100000000002</v>
      </c>
      <c r="BQ27" s="85"/>
      <c r="BR27" s="85">
        <v>0</v>
      </c>
      <c r="BS27" s="86">
        <v>0</v>
      </c>
      <c r="BT27" s="87">
        <v>364</v>
      </c>
      <c r="BU27" s="87">
        <v>849</v>
      </c>
      <c r="BV27" s="88">
        <v>2538.5100000000002</v>
      </c>
      <c r="BW27" s="89"/>
      <c r="BX27" s="89">
        <v>0</v>
      </c>
      <c r="BY27" s="90">
        <v>0</v>
      </c>
      <c r="BZ27" s="91"/>
      <c r="CA27" s="91">
        <v>0</v>
      </c>
      <c r="CB27" s="92">
        <v>0</v>
      </c>
      <c r="CC27" s="93"/>
      <c r="CD27" s="93">
        <v>0</v>
      </c>
      <c r="CE27" s="94">
        <v>0</v>
      </c>
      <c r="CF27" s="95">
        <v>112</v>
      </c>
      <c r="CG27" s="95">
        <v>261</v>
      </c>
      <c r="CH27" s="96">
        <v>780.3900000000001</v>
      </c>
      <c r="CI27" s="79">
        <v>784</v>
      </c>
      <c r="CJ27" s="79">
        <v>1829</v>
      </c>
      <c r="CK27" s="80">
        <v>5468.71</v>
      </c>
      <c r="CL27" s="97">
        <v>364</v>
      </c>
      <c r="CM27" s="97">
        <v>849</v>
      </c>
      <c r="CN27" s="98">
        <v>2538.5100000000002</v>
      </c>
      <c r="CO27" s="99">
        <v>112</v>
      </c>
      <c r="CP27" s="99">
        <v>261</v>
      </c>
      <c r="CQ27" s="100">
        <v>780.3900000000001</v>
      </c>
      <c r="CR27" s="101"/>
      <c r="CS27" s="101">
        <v>0</v>
      </c>
      <c r="CT27" s="102">
        <v>0</v>
      </c>
      <c r="CU27" s="59">
        <v>23060</v>
      </c>
      <c r="CV27" s="60">
        <v>4612</v>
      </c>
      <c r="CW27" s="60">
        <v>27672</v>
      </c>
    </row>
    <row r="28" spans="1:101" x14ac:dyDescent="0.25">
      <c r="A28" s="4" t="s">
        <v>193</v>
      </c>
      <c r="B28" s="4" t="s">
        <v>19</v>
      </c>
      <c r="C28" s="4" t="s">
        <v>194</v>
      </c>
      <c r="D28" s="4" t="s">
        <v>195</v>
      </c>
      <c r="E28" s="4" t="s">
        <v>208</v>
      </c>
      <c r="F28" s="4" t="s">
        <v>197</v>
      </c>
      <c r="G28" s="4" t="s">
        <v>63</v>
      </c>
      <c r="H28" s="4" t="s">
        <v>198</v>
      </c>
      <c r="I28" s="5">
        <v>23359</v>
      </c>
      <c r="J28" s="5">
        <v>2.99</v>
      </c>
      <c r="K28" s="176"/>
      <c r="L28" s="5">
        <v>2.99</v>
      </c>
      <c r="M28" s="103">
        <v>69843.41</v>
      </c>
      <c r="N28" s="174"/>
      <c r="O28" s="5">
        <v>64.27</v>
      </c>
      <c r="P28" s="4" t="s">
        <v>63</v>
      </c>
      <c r="Q28" s="4" t="s">
        <v>199</v>
      </c>
      <c r="R28" s="4" t="s">
        <v>200</v>
      </c>
      <c r="S28" s="4" t="s">
        <v>201</v>
      </c>
      <c r="T28" s="4" t="s">
        <v>202</v>
      </c>
      <c r="U28" s="4" t="s">
        <v>203</v>
      </c>
      <c r="V28" s="4" t="s">
        <v>36</v>
      </c>
      <c r="W28" s="4" t="s">
        <v>209</v>
      </c>
      <c r="X28" s="4" t="s">
        <v>210</v>
      </c>
      <c r="Y28" s="5">
        <v>2.99</v>
      </c>
      <c r="Z28" s="4" t="s">
        <v>206</v>
      </c>
      <c r="AA28" s="5">
        <v>116.15</v>
      </c>
      <c r="AB28" s="5">
        <v>10</v>
      </c>
      <c r="AC28" s="4" t="s">
        <v>39</v>
      </c>
      <c r="AD28" s="4" t="s">
        <v>0</v>
      </c>
      <c r="AE28" s="6">
        <v>47959</v>
      </c>
      <c r="AF28" s="5">
        <v>14</v>
      </c>
      <c r="AG28" s="4" t="s">
        <v>207</v>
      </c>
      <c r="AH28" s="5">
        <v>40.6</v>
      </c>
      <c r="AI28" s="14">
        <v>0</v>
      </c>
      <c r="AJ28" s="63"/>
      <c r="AK28" s="63">
        <v>0</v>
      </c>
      <c r="AL28" s="64">
        <v>0</v>
      </c>
      <c r="AM28" s="65"/>
      <c r="AN28" s="65">
        <v>0</v>
      </c>
      <c r="AO28" s="66">
        <v>0</v>
      </c>
      <c r="AP28" s="67"/>
      <c r="AQ28" s="67">
        <v>0</v>
      </c>
      <c r="AR28" s="68">
        <v>0</v>
      </c>
      <c r="AS28" s="69"/>
      <c r="AT28" s="69">
        <v>0</v>
      </c>
      <c r="AU28" s="70">
        <v>0</v>
      </c>
      <c r="AV28" s="71"/>
      <c r="AW28" s="71">
        <v>0</v>
      </c>
      <c r="AX28" s="72">
        <v>0</v>
      </c>
      <c r="AY28" s="73">
        <v>5922</v>
      </c>
      <c r="AZ28" s="73">
        <v>13818</v>
      </c>
      <c r="BA28" s="74">
        <v>41315.82</v>
      </c>
      <c r="BB28" s="75"/>
      <c r="BC28" s="75">
        <v>0</v>
      </c>
      <c r="BD28" s="76">
        <v>0</v>
      </c>
      <c r="BE28" s="77"/>
      <c r="BF28" s="77">
        <v>0</v>
      </c>
      <c r="BG28" s="78">
        <v>0</v>
      </c>
      <c r="BH28" s="79"/>
      <c r="BI28" s="79">
        <v>0</v>
      </c>
      <c r="BJ28" s="80">
        <v>0</v>
      </c>
      <c r="BK28" s="81">
        <v>364</v>
      </c>
      <c r="BL28" s="81">
        <v>849</v>
      </c>
      <c r="BM28" s="82">
        <v>2538.5100000000002</v>
      </c>
      <c r="BN28" s="83">
        <v>364</v>
      </c>
      <c r="BO28" s="83">
        <v>849</v>
      </c>
      <c r="BP28" s="84">
        <v>2538.5100000000002</v>
      </c>
      <c r="BQ28" s="85"/>
      <c r="BR28" s="85">
        <v>0</v>
      </c>
      <c r="BS28" s="86">
        <v>0</v>
      </c>
      <c r="BT28" s="87">
        <v>364</v>
      </c>
      <c r="BU28" s="87">
        <v>849</v>
      </c>
      <c r="BV28" s="88">
        <v>2538.5100000000002</v>
      </c>
      <c r="BW28" s="89"/>
      <c r="BX28" s="89">
        <v>0</v>
      </c>
      <c r="BY28" s="90">
        <v>0</v>
      </c>
      <c r="BZ28" s="91"/>
      <c r="CA28" s="91">
        <v>0</v>
      </c>
      <c r="CB28" s="92">
        <v>0</v>
      </c>
      <c r="CC28" s="93"/>
      <c r="CD28" s="93">
        <v>0</v>
      </c>
      <c r="CE28" s="94">
        <v>0</v>
      </c>
      <c r="CF28" s="95">
        <v>98</v>
      </c>
      <c r="CG28" s="95">
        <v>228</v>
      </c>
      <c r="CH28" s="96">
        <v>681.72</v>
      </c>
      <c r="CI28" s="79">
        <v>770</v>
      </c>
      <c r="CJ28" s="79">
        <v>1796</v>
      </c>
      <c r="CK28" s="80">
        <v>5370.04</v>
      </c>
      <c r="CL28" s="97">
        <v>364</v>
      </c>
      <c r="CM28" s="97">
        <v>849</v>
      </c>
      <c r="CN28" s="98">
        <v>2538.5100000000002</v>
      </c>
      <c r="CO28" s="99">
        <v>98</v>
      </c>
      <c r="CP28" s="99">
        <v>228</v>
      </c>
      <c r="CQ28" s="100">
        <v>681.72</v>
      </c>
      <c r="CR28" s="101"/>
      <c r="CS28" s="101">
        <v>0</v>
      </c>
      <c r="CT28" s="102">
        <v>0</v>
      </c>
      <c r="CU28" s="59">
        <v>19466</v>
      </c>
      <c r="CV28" s="60">
        <v>3893</v>
      </c>
      <c r="CW28" s="60">
        <v>23359</v>
      </c>
    </row>
    <row r="29" spans="1:101" x14ac:dyDescent="0.25">
      <c r="A29" s="4" t="s">
        <v>193</v>
      </c>
      <c r="B29" s="4" t="s">
        <v>81</v>
      </c>
      <c r="C29" s="4" t="s">
        <v>194</v>
      </c>
      <c r="D29" s="4" t="s">
        <v>195</v>
      </c>
      <c r="E29" s="4" t="s">
        <v>211</v>
      </c>
      <c r="F29" s="4" t="s">
        <v>197</v>
      </c>
      <c r="G29" s="4" t="s">
        <v>63</v>
      </c>
      <c r="H29" s="4" t="s">
        <v>198</v>
      </c>
      <c r="I29" s="5">
        <v>27672</v>
      </c>
      <c r="J29" s="5">
        <v>2.99</v>
      </c>
      <c r="K29" s="176"/>
      <c r="L29" s="5">
        <v>2.99</v>
      </c>
      <c r="M29" s="103">
        <v>82739.28</v>
      </c>
      <c r="N29" s="174"/>
      <c r="O29" s="5">
        <v>64.27</v>
      </c>
      <c r="P29" s="4" t="s">
        <v>63</v>
      </c>
      <c r="Q29" s="4" t="s">
        <v>199</v>
      </c>
      <c r="R29" s="4" t="s">
        <v>200</v>
      </c>
      <c r="S29" s="4" t="s">
        <v>201</v>
      </c>
      <c r="T29" s="4" t="s">
        <v>202</v>
      </c>
      <c r="U29" s="4" t="s">
        <v>203</v>
      </c>
      <c r="V29" s="4" t="s">
        <v>36</v>
      </c>
      <c r="W29" s="4" t="s">
        <v>212</v>
      </c>
      <c r="X29" s="4" t="s">
        <v>213</v>
      </c>
      <c r="Y29" s="5">
        <v>2.99</v>
      </c>
      <c r="Z29" s="4" t="s">
        <v>206</v>
      </c>
      <c r="AA29" s="5">
        <v>232.33</v>
      </c>
      <c r="AB29" s="5">
        <v>10</v>
      </c>
      <c r="AC29" s="4" t="s">
        <v>39</v>
      </c>
      <c r="AD29" s="4" t="s">
        <v>0</v>
      </c>
      <c r="AE29" s="6">
        <v>47959</v>
      </c>
      <c r="AF29" s="5">
        <v>28</v>
      </c>
      <c r="AG29" s="4" t="s">
        <v>207</v>
      </c>
      <c r="AH29" s="5">
        <v>40.6</v>
      </c>
      <c r="AI29" s="14">
        <v>0</v>
      </c>
      <c r="AJ29" s="63"/>
      <c r="AK29" s="63">
        <v>0</v>
      </c>
      <c r="AL29" s="64">
        <v>0</v>
      </c>
      <c r="AM29" s="65"/>
      <c r="AN29" s="65">
        <v>0</v>
      </c>
      <c r="AO29" s="66">
        <v>0</v>
      </c>
      <c r="AP29" s="67"/>
      <c r="AQ29" s="67">
        <v>0</v>
      </c>
      <c r="AR29" s="68">
        <v>0</v>
      </c>
      <c r="AS29" s="69"/>
      <c r="AT29" s="69">
        <v>0</v>
      </c>
      <c r="AU29" s="70">
        <v>0</v>
      </c>
      <c r="AV29" s="71"/>
      <c r="AW29" s="71">
        <v>0</v>
      </c>
      <c r="AX29" s="72">
        <v>0</v>
      </c>
      <c r="AY29" s="73">
        <v>7420</v>
      </c>
      <c r="AZ29" s="73">
        <v>17313</v>
      </c>
      <c r="BA29" s="74">
        <v>51765.87</v>
      </c>
      <c r="BB29" s="75"/>
      <c r="BC29" s="75">
        <v>0</v>
      </c>
      <c r="BD29" s="76">
        <v>0</v>
      </c>
      <c r="BE29" s="77"/>
      <c r="BF29" s="77">
        <v>0</v>
      </c>
      <c r="BG29" s="78">
        <v>0</v>
      </c>
      <c r="BH29" s="79"/>
      <c r="BI29" s="79">
        <v>0</v>
      </c>
      <c r="BJ29" s="80">
        <v>0</v>
      </c>
      <c r="BK29" s="81">
        <v>364</v>
      </c>
      <c r="BL29" s="81">
        <v>849</v>
      </c>
      <c r="BM29" s="82">
        <v>2538.5100000000002</v>
      </c>
      <c r="BN29" s="83">
        <v>364</v>
      </c>
      <c r="BO29" s="83">
        <v>849</v>
      </c>
      <c r="BP29" s="84">
        <v>2538.5100000000002</v>
      </c>
      <c r="BQ29" s="85"/>
      <c r="BR29" s="85">
        <v>0</v>
      </c>
      <c r="BS29" s="86">
        <v>0</v>
      </c>
      <c r="BT29" s="87">
        <v>364</v>
      </c>
      <c r="BU29" s="87">
        <v>849</v>
      </c>
      <c r="BV29" s="88">
        <v>2538.5100000000002</v>
      </c>
      <c r="BW29" s="89"/>
      <c r="BX29" s="89">
        <v>0</v>
      </c>
      <c r="BY29" s="90">
        <v>0</v>
      </c>
      <c r="BZ29" s="91"/>
      <c r="CA29" s="91">
        <v>0</v>
      </c>
      <c r="CB29" s="92">
        <v>0</v>
      </c>
      <c r="CC29" s="93"/>
      <c r="CD29" s="93">
        <v>0</v>
      </c>
      <c r="CE29" s="94">
        <v>0</v>
      </c>
      <c r="CF29" s="95">
        <v>112</v>
      </c>
      <c r="CG29" s="95">
        <v>261</v>
      </c>
      <c r="CH29" s="96">
        <v>780.3900000000001</v>
      </c>
      <c r="CI29" s="79">
        <v>784</v>
      </c>
      <c r="CJ29" s="79">
        <v>1829</v>
      </c>
      <c r="CK29" s="80">
        <v>5468.71</v>
      </c>
      <c r="CL29" s="97">
        <v>364</v>
      </c>
      <c r="CM29" s="97">
        <v>849</v>
      </c>
      <c r="CN29" s="98">
        <v>2538.5100000000002</v>
      </c>
      <c r="CO29" s="99">
        <v>112</v>
      </c>
      <c r="CP29" s="99">
        <v>261</v>
      </c>
      <c r="CQ29" s="100">
        <v>780.3900000000001</v>
      </c>
      <c r="CR29" s="101"/>
      <c r="CS29" s="101">
        <v>0</v>
      </c>
      <c r="CT29" s="102">
        <v>0</v>
      </c>
      <c r="CU29" s="59">
        <v>23060</v>
      </c>
      <c r="CV29" s="60">
        <v>4612</v>
      </c>
      <c r="CW29" s="60">
        <v>27672</v>
      </c>
    </row>
    <row r="30" spans="1:101" x14ac:dyDescent="0.25">
      <c r="A30" s="4" t="s">
        <v>193</v>
      </c>
      <c r="B30" s="4" t="s">
        <v>87</v>
      </c>
      <c r="C30" s="4" t="s">
        <v>194</v>
      </c>
      <c r="D30" s="4" t="s">
        <v>195</v>
      </c>
      <c r="E30" s="4" t="s">
        <v>214</v>
      </c>
      <c r="F30" s="4" t="s">
        <v>197</v>
      </c>
      <c r="G30" s="4" t="s">
        <v>63</v>
      </c>
      <c r="H30" s="4" t="s">
        <v>198</v>
      </c>
      <c r="I30" s="5">
        <v>23359</v>
      </c>
      <c r="J30" s="5">
        <v>2.99</v>
      </c>
      <c r="K30" s="176"/>
      <c r="L30" s="5">
        <v>2.99</v>
      </c>
      <c r="M30" s="103">
        <v>69843.41</v>
      </c>
      <c r="N30" s="174"/>
      <c r="O30" s="5">
        <v>64.27</v>
      </c>
      <c r="P30" s="4" t="s">
        <v>63</v>
      </c>
      <c r="Q30" s="4" t="s">
        <v>199</v>
      </c>
      <c r="R30" s="4" t="s">
        <v>200</v>
      </c>
      <c r="S30" s="4" t="s">
        <v>201</v>
      </c>
      <c r="T30" s="4" t="s">
        <v>202</v>
      </c>
      <c r="U30" s="4" t="s">
        <v>203</v>
      </c>
      <c r="V30" s="4" t="s">
        <v>36</v>
      </c>
      <c r="W30" s="4" t="s">
        <v>215</v>
      </c>
      <c r="X30" s="4" t="s">
        <v>216</v>
      </c>
      <c r="Y30" s="5">
        <v>2.99</v>
      </c>
      <c r="Z30" s="4" t="s">
        <v>206</v>
      </c>
      <c r="AA30" s="5">
        <v>116.15</v>
      </c>
      <c r="AB30" s="5">
        <v>10</v>
      </c>
      <c r="AC30" s="4" t="s">
        <v>39</v>
      </c>
      <c r="AD30" s="4" t="s">
        <v>0</v>
      </c>
      <c r="AE30" s="6">
        <v>47959</v>
      </c>
      <c r="AF30" s="5">
        <v>14</v>
      </c>
      <c r="AG30" s="4" t="s">
        <v>207</v>
      </c>
      <c r="AH30" s="5">
        <v>40.6</v>
      </c>
      <c r="AI30" s="14">
        <v>0</v>
      </c>
      <c r="AJ30" s="63"/>
      <c r="AK30" s="63">
        <v>0</v>
      </c>
      <c r="AL30" s="64">
        <v>0</v>
      </c>
      <c r="AM30" s="65"/>
      <c r="AN30" s="65">
        <v>0</v>
      </c>
      <c r="AO30" s="66">
        <v>0</v>
      </c>
      <c r="AP30" s="67"/>
      <c r="AQ30" s="67">
        <v>0</v>
      </c>
      <c r="AR30" s="68">
        <v>0</v>
      </c>
      <c r="AS30" s="69"/>
      <c r="AT30" s="69">
        <v>0</v>
      </c>
      <c r="AU30" s="70">
        <v>0</v>
      </c>
      <c r="AV30" s="71"/>
      <c r="AW30" s="71">
        <v>0</v>
      </c>
      <c r="AX30" s="72">
        <v>0</v>
      </c>
      <c r="AY30" s="73">
        <v>5922</v>
      </c>
      <c r="AZ30" s="73">
        <v>13818</v>
      </c>
      <c r="BA30" s="74">
        <v>41315.82</v>
      </c>
      <c r="BB30" s="75"/>
      <c r="BC30" s="75">
        <v>0</v>
      </c>
      <c r="BD30" s="76">
        <v>0</v>
      </c>
      <c r="BE30" s="77"/>
      <c r="BF30" s="77">
        <v>0</v>
      </c>
      <c r="BG30" s="78">
        <v>0</v>
      </c>
      <c r="BH30" s="79"/>
      <c r="BI30" s="79">
        <v>0</v>
      </c>
      <c r="BJ30" s="80">
        <v>0</v>
      </c>
      <c r="BK30" s="81">
        <v>364</v>
      </c>
      <c r="BL30" s="81">
        <v>849</v>
      </c>
      <c r="BM30" s="82">
        <v>2538.5100000000002</v>
      </c>
      <c r="BN30" s="83">
        <v>364</v>
      </c>
      <c r="BO30" s="83">
        <v>849</v>
      </c>
      <c r="BP30" s="84">
        <v>2538.5100000000002</v>
      </c>
      <c r="BQ30" s="85"/>
      <c r="BR30" s="85">
        <v>0</v>
      </c>
      <c r="BS30" s="86">
        <v>0</v>
      </c>
      <c r="BT30" s="87">
        <v>364</v>
      </c>
      <c r="BU30" s="87">
        <v>849</v>
      </c>
      <c r="BV30" s="88">
        <v>2538.5100000000002</v>
      </c>
      <c r="BW30" s="89"/>
      <c r="BX30" s="89">
        <v>0</v>
      </c>
      <c r="BY30" s="90">
        <v>0</v>
      </c>
      <c r="BZ30" s="91"/>
      <c r="CA30" s="91">
        <v>0</v>
      </c>
      <c r="CB30" s="92">
        <v>0</v>
      </c>
      <c r="CC30" s="93"/>
      <c r="CD30" s="93">
        <v>0</v>
      </c>
      <c r="CE30" s="94">
        <v>0</v>
      </c>
      <c r="CF30" s="95">
        <v>98</v>
      </c>
      <c r="CG30" s="95">
        <v>228</v>
      </c>
      <c r="CH30" s="96">
        <v>681.72</v>
      </c>
      <c r="CI30" s="79">
        <v>770</v>
      </c>
      <c r="CJ30" s="79">
        <v>1796</v>
      </c>
      <c r="CK30" s="80">
        <v>5370.04</v>
      </c>
      <c r="CL30" s="97">
        <v>364</v>
      </c>
      <c r="CM30" s="97">
        <v>849</v>
      </c>
      <c r="CN30" s="98">
        <v>2538.5100000000002</v>
      </c>
      <c r="CO30" s="99">
        <v>98</v>
      </c>
      <c r="CP30" s="99">
        <v>228</v>
      </c>
      <c r="CQ30" s="100">
        <v>681.72</v>
      </c>
      <c r="CR30" s="101"/>
      <c r="CS30" s="101">
        <v>0</v>
      </c>
      <c r="CT30" s="102">
        <v>0</v>
      </c>
      <c r="CU30" s="59">
        <v>19466</v>
      </c>
      <c r="CV30" s="60">
        <v>3893</v>
      </c>
      <c r="CW30" s="60">
        <v>23359</v>
      </c>
    </row>
    <row r="31" spans="1:101" x14ac:dyDescent="0.25">
      <c r="A31" s="4" t="s">
        <v>193</v>
      </c>
      <c r="B31" s="4" t="s">
        <v>89</v>
      </c>
      <c r="C31" s="4" t="s">
        <v>194</v>
      </c>
      <c r="D31" s="4" t="s">
        <v>195</v>
      </c>
      <c r="E31" s="4" t="s">
        <v>217</v>
      </c>
      <c r="F31" s="4" t="s">
        <v>197</v>
      </c>
      <c r="G31" s="4" t="s">
        <v>63</v>
      </c>
      <c r="H31" s="4" t="s">
        <v>198</v>
      </c>
      <c r="I31" s="5">
        <v>27672</v>
      </c>
      <c r="J31" s="5">
        <v>2.99</v>
      </c>
      <c r="K31" s="176"/>
      <c r="L31" s="5">
        <v>2.99</v>
      </c>
      <c r="M31" s="103">
        <v>82739.28</v>
      </c>
      <c r="N31" s="174"/>
      <c r="O31" s="5">
        <v>64.27</v>
      </c>
      <c r="P31" s="4" t="s">
        <v>63</v>
      </c>
      <c r="Q31" s="4" t="s">
        <v>199</v>
      </c>
      <c r="R31" s="4" t="s">
        <v>200</v>
      </c>
      <c r="S31" s="4" t="s">
        <v>201</v>
      </c>
      <c r="T31" s="4" t="s">
        <v>202</v>
      </c>
      <c r="U31" s="4" t="s">
        <v>203</v>
      </c>
      <c r="V31" s="4" t="s">
        <v>36</v>
      </c>
      <c r="W31" s="4" t="s">
        <v>218</v>
      </c>
      <c r="X31" s="4" t="s">
        <v>219</v>
      </c>
      <c r="Y31" s="5">
        <v>2.99</v>
      </c>
      <c r="Z31" s="4" t="s">
        <v>206</v>
      </c>
      <c r="AA31" s="5">
        <v>232.33</v>
      </c>
      <c r="AB31" s="5">
        <v>10</v>
      </c>
      <c r="AC31" s="4" t="s">
        <v>39</v>
      </c>
      <c r="AD31" s="4" t="s">
        <v>0</v>
      </c>
      <c r="AE31" s="6">
        <v>47959</v>
      </c>
      <c r="AF31" s="5">
        <v>28</v>
      </c>
      <c r="AG31" s="4" t="s">
        <v>207</v>
      </c>
      <c r="AH31" s="5">
        <v>40.6</v>
      </c>
      <c r="AI31" s="14">
        <v>0</v>
      </c>
      <c r="AJ31" s="63"/>
      <c r="AK31" s="63">
        <v>0</v>
      </c>
      <c r="AL31" s="64">
        <v>0</v>
      </c>
      <c r="AM31" s="65"/>
      <c r="AN31" s="65">
        <v>0</v>
      </c>
      <c r="AO31" s="66">
        <v>0</v>
      </c>
      <c r="AP31" s="67"/>
      <c r="AQ31" s="67">
        <v>0</v>
      </c>
      <c r="AR31" s="68">
        <v>0</v>
      </c>
      <c r="AS31" s="69"/>
      <c r="AT31" s="69">
        <v>0</v>
      </c>
      <c r="AU31" s="70">
        <v>0</v>
      </c>
      <c r="AV31" s="71"/>
      <c r="AW31" s="71">
        <v>0</v>
      </c>
      <c r="AX31" s="72">
        <v>0</v>
      </c>
      <c r="AY31" s="73">
        <v>7420</v>
      </c>
      <c r="AZ31" s="73">
        <v>17313</v>
      </c>
      <c r="BA31" s="74">
        <v>51765.87</v>
      </c>
      <c r="BB31" s="75"/>
      <c r="BC31" s="75">
        <v>0</v>
      </c>
      <c r="BD31" s="76">
        <v>0</v>
      </c>
      <c r="BE31" s="77"/>
      <c r="BF31" s="77">
        <v>0</v>
      </c>
      <c r="BG31" s="78">
        <v>0</v>
      </c>
      <c r="BH31" s="79"/>
      <c r="BI31" s="79">
        <v>0</v>
      </c>
      <c r="BJ31" s="80">
        <v>0</v>
      </c>
      <c r="BK31" s="81">
        <v>364</v>
      </c>
      <c r="BL31" s="81">
        <v>849</v>
      </c>
      <c r="BM31" s="82">
        <v>2538.5100000000002</v>
      </c>
      <c r="BN31" s="83">
        <v>364</v>
      </c>
      <c r="BO31" s="83">
        <v>849</v>
      </c>
      <c r="BP31" s="84">
        <v>2538.5100000000002</v>
      </c>
      <c r="BQ31" s="85"/>
      <c r="BR31" s="85">
        <v>0</v>
      </c>
      <c r="BS31" s="86">
        <v>0</v>
      </c>
      <c r="BT31" s="87">
        <v>364</v>
      </c>
      <c r="BU31" s="87">
        <v>849</v>
      </c>
      <c r="BV31" s="88">
        <v>2538.5100000000002</v>
      </c>
      <c r="BW31" s="89"/>
      <c r="BX31" s="89">
        <v>0</v>
      </c>
      <c r="BY31" s="90">
        <v>0</v>
      </c>
      <c r="BZ31" s="91"/>
      <c r="CA31" s="91">
        <v>0</v>
      </c>
      <c r="CB31" s="92">
        <v>0</v>
      </c>
      <c r="CC31" s="93"/>
      <c r="CD31" s="93">
        <v>0</v>
      </c>
      <c r="CE31" s="94">
        <v>0</v>
      </c>
      <c r="CF31" s="95">
        <v>112</v>
      </c>
      <c r="CG31" s="95">
        <v>261</v>
      </c>
      <c r="CH31" s="96">
        <v>780.3900000000001</v>
      </c>
      <c r="CI31" s="79">
        <v>784</v>
      </c>
      <c r="CJ31" s="79">
        <v>1829</v>
      </c>
      <c r="CK31" s="80">
        <v>5468.71</v>
      </c>
      <c r="CL31" s="97">
        <v>364</v>
      </c>
      <c r="CM31" s="97">
        <v>849</v>
      </c>
      <c r="CN31" s="98">
        <v>2538.5100000000002</v>
      </c>
      <c r="CO31" s="99">
        <v>112</v>
      </c>
      <c r="CP31" s="99">
        <v>261</v>
      </c>
      <c r="CQ31" s="100">
        <v>780.3900000000001</v>
      </c>
      <c r="CR31" s="101"/>
      <c r="CS31" s="101">
        <v>0</v>
      </c>
      <c r="CT31" s="102">
        <v>0</v>
      </c>
      <c r="CU31" s="59">
        <v>23060</v>
      </c>
      <c r="CV31" s="60">
        <v>4612</v>
      </c>
      <c r="CW31" s="60">
        <v>27672</v>
      </c>
    </row>
    <row r="32" spans="1:101" x14ac:dyDescent="0.25">
      <c r="A32" s="4" t="s">
        <v>193</v>
      </c>
      <c r="B32" s="4" t="s">
        <v>220</v>
      </c>
      <c r="C32" s="4" t="s">
        <v>194</v>
      </c>
      <c r="D32" s="4" t="s">
        <v>195</v>
      </c>
      <c r="E32" s="4" t="s">
        <v>221</v>
      </c>
      <c r="F32" s="4" t="s">
        <v>197</v>
      </c>
      <c r="G32" s="4" t="s">
        <v>63</v>
      </c>
      <c r="H32" s="4" t="s">
        <v>198</v>
      </c>
      <c r="I32" s="5">
        <v>23359</v>
      </c>
      <c r="J32" s="5">
        <v>2.99</v>
      </c>
      <c r="K32" s="176"/>
      <c r="L32" s="5">
        <v>2.99</v>
      </c>
      <c r="M32" s="103">
        <v>69843.41</v>
      </c>
      <c r="N32" s="174"/>
      <c r="O32" s="5">
        <v>64.27</v>
      </c>
      <c r="P32" s="4" t="s">
        <v>63</v>
      </c>
      <c r="Q32" s="4" t="s">
        <v>199</v>
      </c>
      <c r="R32" s="4" t="s">
        <v>200</v>
      </c>
      <c r="S32" s="4" t="s">
        <v>201</v>
      </c>
      <c r="T32" s="4" t="s">
        <v>202</v>
      </c>
      <c r="U32" s="4" t="s">
        <v>203</v>
      </c>
      <c r="V32" s="4" t="s">
        <v>36</v>
      </c>
      <c r="W32" s="4" t="s">
        <v>222</v>
      </c>
      <c r="X32" s="4" t="s">
        <v>223</v>
      </c>
      <c r="Y32" s="5">
        <v>2.99</v>
      </c>
      <c r="Z32" s="4" t="s">
        <v>206</v>
      </c>
      <c r="AA32" s="5">
        <v>116.15</v>
      </c>
      <c r="AB32" s="5">
        <v>10</v>
      </c>
      <c r="AC32" s="4" t="s">
        <v>39</v>
      </c>
      <c r="AD32" s="4" t="s">
        <v>0</v>
      </c>
      <c r="AE32" s="6">
        <v>47959</v>
      </c>
      <c r="AF32" s="5">
        <v>14</v>
      </c>
      <c r="AG32" s="4" t="s">
        <v>207</v>
      </c>
      <c r="AH32" s="5">
        <v>40.6</v>
      </c>
      <c r="AI32" s="14">
        <v>0</v>
      </c>
      <c r="AJ32" s="63"/>
      <c r="AK32" s="63">
        <v>0</v>
      </c>
      <c r="AL32" s="64">
        <v>0</v>
      </c>
      <c r="AM32" s="65"/>
      <c r="AN32" s="65">
        <v>0</v>
      </c>
      <c r="AO32" s="66">
        <v>0</v>
      </c>
      <c r="AP32" s="67"/>
      <c r="AQ32" s="67">
        <v>0</v>
      </c>
      <c r="AR32" s="68">
        <v>0</v>
      </c>
      <c r="AS32" s="69"/>
      <c r="AT32" s="69">
        <v>0</v>
      </c>
      <c r="AU32" s="70">
        <v>0</v>
      </c>
      <c r="AV32" s="71"/>
      <c r="AW32" s="71">
        <v>0</v>
      </c>
      <c r="AX32" s="72">
        <v>0</v>
      </c>
      <c r="AY32" s="73">
        <v>5922</v>
      </c>
      <c r="AZ32" s="73">
        <v>13818</v>
      </c>
      <c r="BA32" s="74">
        <v>41315.82</v>
      </c>
      <c r="BB32" s="75"/>
      <c r="BC32" s="75">
        <v>0</v>
      </c>
      <c r="BD32" s="76">
        <v>0</v>
      </c>
      <c r="BE32" s="77"/>
      <c r="BF32" s="77">
        <v>0</v>
      </c>
      <c r="BG32" s="78">
        <v>0</v>
      </c>
      <c r="BH32" s="79"/>
      <c r="BI32" s="79">
        <v>0</v>
      </c>
      <c r="BJ32" s="80">
        <v>0</v>
      </c>
      <c r="BK32" s="81">
        <v>364</v>
      </c>
      <c r="BL32" s="81">
        <v>849</v>
      </c>
      <c r="BM32" s="82">
        <v>2538.5100000000002</v>
      </c>
      <c r="BN32" s="83">
        <v>364</v>
      </c>
      <c r="BO32" s="83">
        <v>849</v>
      </c>
      <c r="BP32" s="84">
        <v>2538.5100000000002</v>
      </c>
      <c r="BQ32" s="85"/>
      <c r="BR32" s="85">
        <v>0</v>
      </c>
      <c r="BS32" s="86">
        <v>0</v>
      </c>
      <c r="BT32" s="87">
        <v>364</v>
      </c>
      <c r="BU32" s="87">
        <v>849</v>
      </c>
      <c r="BV32" s="88">
        <v>2538.5100000000002</v>
      </c>
      <c r="BW32" s="89"/>
      <c r="BX32" s="89">
        <v>0</v>
      </c>
      <c r="BY32" s="90">
        <v>0</v>
      </c>
      <c r="BZ32" s="91"/>
      <c r="CA32" s="91">
        <v>0</v>
      </c>
      <c r="CB32" s="92">
        <v>0</v>
      </c>
      <c r="CC32" s="93"/>
      <c r="CD32" s="93">
        <v>0</v>
      </c>
      <c r="CE32" s="94">
        <v>0</v>
      </c>
      <c r="CF32" s="95">
        <v>98</v>
      </c>
      <c r="CG32" s="95">
        <v>228</v>
      </c>
      <c r="CH32" s="96">
        <v>681.72</v>
      </c>
      <c r="CI32" s="79">
        <v>770</v>
      </c>
      <c r="CJ32" s="79">
        <v>1796</v>
      </c>
      <c r="CK32" s="80">
        <v>5370.04</v>
      </c>
      <c r="CL32" s="97">
        <v>364</v>
      </c>
      <c r="CM32" s="97">
        <v>849</v>
      </c>
      <c r="CN32" s="98">
        <v>2538.5100000000002</v>
      </c>
      <c r="CO32" s="99">
        <v>98</v>
      </c>
      <c r="CP32" s="99">
        <v>228</v>
      </c>
      <c r="CQ32" s="100">
        <v>681.72</v>
      </c>
      <c r="CR32" s="101"/>
      <c r="CS32" s="101">
        <v>0</v>
      </c>
      <c r="CT32" s="102">
        <v>0</v>
      </c>
      <c r="CU32" s="59">
        <v>19466</v>
      </c>
      <c r="CV32" s="60">
        <v>3893</v>
      </c>
      <c r="CW32" s="60">
        <v>23359</v>
      </c>
    </row>
    <row r="33" spans="1:101" x14ac:dyDescent="0.25">
      <c r="A33" s="4" t="s">
        <v>193</v>
      </c>
      <c r="B33" s="4" t="s">
        <v>224</v>
      </c>
      <c r="C33" s="4" t="s">
        <v>194</v>
      </c>
      <c r="D33" s="4" t="s">
        <v>195</v>
      </c>
      <c r="E33" s="4" t="s">
        <v>225</v>
      </c>
      <c r="F33" s="4" t="s">
        <v>197</v>
      </c>
      <c r="G33" s="4" t="s">
        <v>63</v>
      </c>
      <c r="H33" s="4" t="s">
        <v>198</v>
      </c>
      <c r="I33" s="5">
        <v>27672</v>
      </c>
      <c r="J33" s="5">
        <v>2.99</v>
      </c>
      <c r="K33" s="176"/>
      <c r="L33" s="5">
        <v>2.99</v>
      </c>
      <c r="M33" s="103">
        <v>82739.28</v>
      </c>
      <c r="N33" s="174"/>
      <c r="O33" s="5">
        <v>64.27</v>
      </c>
      <c r="P33" s="4" t="s">
        <v>63</v>
      </c>
      <c r="Q33" s="4" t="s">
        <v>199</v>
      </c>
      <c r="R33" s="4" t="s">
        <v>200</v>
      </c>
      <c r="S33" s="4" t="s">
        <v>201</v>
      </c>
      <c r="T33" s="4" t="s">
        <v>202</v>
      </c>
      <c r="U33" s="4" t="s">
        <v>203</v>
      </c>
      <c r="V33" s="4" t="s">
        <v>36</v>
      </c>
      <c r="W33" s="4" t="s">
        <v>226</v>
      </c>
      <c r="X33" s="4" t="s">
        <v>227</v>
      </c>
      <c r="Y33" s="5">
        <v>2.99</v>
      </c>
      <c r="Z33" s="4" t="s">
        <v>206</v>
      </c>
      <c r="AA33" s="5">
        <v>232.33</v>
      </c>
      <c r="AB33" s="5">
        <v>10</v>
      </c>
      <c r="AC33" s="4" t="s">
        <v>39</v>
      </c>
      <c r="AD33" s="4" t="s">
        <v>0</v>
      </c>
      <c r="AE33" s="6">
        <v>47959</v>
      </c>
      <c r="AF33" s="5">
        <v>28</v>
      </c>
      <c r="AG33" s="4" t="s">
        <v>207</v>
      </c>
      <c r="AH33" s="5">
        <v>40.6</v>
      </c>
      <c r="AI33" s="14">
        <v>0</v>
      </c>
      <c r="AJ33" s="63"/>
      <c r="AK33" s="63">
        <v>0</v>
      </c>
      <c r="AL33" s="64">
        <v>0</v>
      </c>
      <c r="AM33" s="65"/>
      <c r="AN33" s="65">
        <v>0</v>
      </c>
      <c r="AO33" s="66">
        <v>0</v>
      </c>
      <c r="AP33" s="67"/>
      <c r="AQ33" s="67">
        <v>0</v>
      </c>
      <c r="AR33" s="68">
        <v>0</v>
      </c>
      <c r="AS33" s="69"/>
      <c r="AT33" s="69">
        <v>0</v>
      </c>
      <c r="AU33" s="70">
        <v>0</v>
      </c>
      <c r="AV33" s="71"/>
      <c r="AW33" s="71">
        <v>0</v>
      </c>
      <c r="AX33" s="72">
        <v>0</v>
      </c>
      <c r="AY33" s="73">
        <v>7420</v>
      </c>
      <c r="AZ33" s="73">
        <v>17313</v>
      </c>
      <c r="BA33" s="74">
        <v>51765.87</v>
      </c>
      <c r="BB33" s="75"/>
      <c r="BC33" s="75">
        <v>0</v>
      </c>
      <c r="BD33" s="76">
        <v>0</v>
      </c>
      <c r="BE33" s="77"/>
      <c r="BF33" s="77">
        <v>0</v>
      </c>
      <c r="BG33" s="78">
        <v>0</v>
      </c>
      <c r="BH33" s="79"/>
      <c r="BI33" s="79">
        <v>0</v>
      </c>
      <c r="BJ33" s="80">
        <v>0</v>
      </c>
      <c r="BK33" s="81">
        <v>364</v>
      </c>
      <c r="BL33" s="81">
        <v>849</v>
      </c>
      <c r="BM33" s="82">
        <v>2538.5100000000002</v>
      </c>
      <c r="BN33" s="83">
        <v>364</v>
      </c>
      <c r="BO33" s="83">
        <v>849</v>
      </c>
      <c r="BP33" s="84">
        <v>2538.5100000000002</v>
      </c>
      <c r="BQ33" s="85"/>
      <c r="BR33" s="85">
        <v>0</v>
      </c>
      <c r="BS33" s="86">
        <v>0</v>
      </c>
      <c r="BT33" s="87">
        <v>364</v>
      </c>
      <c r="BU33" s="87">
        <v>849</v>
      </c>
      <c r="BV33" s="88">
        <v>2538.5100000000002</v>
      </c>
      <c r="BW33" s="89"/>
      <c r="BX33" s="89">
        <v>0</v>
      </c>
      <c r="BY33" s="90">
        <v>0</v>
      </c>
      <c r="BZ33" s="91"/>
      <c r="CA33" s="91">
        <v>0</v>
      </c>
      <c r="CB33" s="92">
        <v>0</v>
      </c>
      <c r="CC33" s="93"/>
      <c r="CD33" s="93">
        <v>0</v>
      </c>
      <c r="CE33" s="94">
        <v>0</v>
      </c>
      <c r="CF33" s="95">
        <v>112</v>
      </c>
      <c r="CG33" s="95">
        <v>261</v>
      </c>
      <c r="CH33" s="96">
        <v>780.3900000000001</v>
      </c>
      <c r="CI33" s="79">
        <v>784</v>
      </c>
      <c r="CJ33" s="79">
        <v>1829</v>
      </c>
      <c r="CK33" s="80">
        <v>5468.71</v>
      </c>
      <c r="CL33" s="97">
        <v>364</v>
      </c>
      <c r="CM33" s="97">
        <v>849</v>
      </c>
      <c r="CN33" s="98">
        <v>2538.5100000000002</v>
      </c>
      <c r="CO33" s="99">
        <v>112</v>
      </c>
      <c r="CP33" s="99">
        <v>261</v>
      </c>
      <c r="CQ33" s="100">
        <v>780.3900000000001</v>
      </c>
      <c r="CR33" s="101"/>
      <c r="CS33" s="101">
        <v>0</v>
      </c>
      <c r="CT33" s="102">
        <v>0</v>
      </c>
      <c r="CU33" s="59">
        <v>23060</v>
      </c>
      <c r="CV33" s="60">
        <v>4612</v>
      </c>
      <c r="CW33" s="60">
        <v>27672</v>
      </c>
    </row>
    <row r="34" spans="1:101" x14ac:dyDescent="0.25">
      <c r="A34" s="4" t="s">
        <v>193</v>
      </c>
      <c r="B34" s="4" t="s">
        <v>16</v>
      </c>
      <c r="C34" s="4" t="s">
        <v>194</v>
      </c>
      <c r="D34" s="4" t="s">
        <v>195</v>
      </c>
      <c r="E34" s="4" t="s">
        <v>228</v>
      </c>
      <c r="F34" s="4" t="s">
        <v>197</v>
      </c>
      <c r="G34" s="4" t="s">
        <v>63</v>
      </c>
      <c r="H34" s="4" t="s">
        <v>198</v>
      </c>
      <c r="I34" s="5">
        <v>23359</v>
      </c>
      <c r="J34" s="5">
        <v>2.99</v>
      </c>
      <c r="K34" s="176"/>
      <c r="L34" s="5">
        <v>2.99</v>
      </c>
      <c r="M34" s="103">
        <v>69843.41</v>
      </c>
      <c r="N34" s="174"/>
      <c r="O34" s="5">
        <v>64.27</v>
      </c>
      <c r="P34" s="4" t="s">
        <v>63</v>
      </c>
      <c r="Q34" s="4" t="s">
        <v>199</v>
      </c>
      <c r="R34" s="4" t="s">
        <v>200</v>
      </c>
      <c r="S34" s="4" t="s">
        <v>201</v>
      </c>
      <c r="T34" s="4" t="s">
        <v>202</v>
      </c>
      <c r="U34" s="4" t="s">
        <v>203</v>
      </c>
      <c r="V34" s="4" t="s">
        <v>36</v>
      </c>
      <c r="W34" s="4" t="s">
        <v>229</v>
      </c>
      <c r="X34" s="4" t="s">
        <v>230</v>
      </c>
      <c r="Y34" s="5">
        <v>2.99</v>
      </c>
      <c r="Z34" s="4" t="s">
        <v>206</v>
      </c>
      <c r="AA34" s="5">
        <v>116.15</v>
      </c>
      <c r="AB34" s="5">
        <v>10</v>
      </c>
      <c r="AC34" s="4" t="s">
        <v>39</v>
      </c>
      <c r="AD34" s="4" t="s">
        <v>0</v>
      </c>
      <c r="AE34" s="6">
        <v>47959</v>
      </c>
      <c r="AF34" s="5">
        <v>14</v>
      </c>
      <c r="AG34" s="4" t="s">
        <v>207</v>
      </c>
      <c r="AH34" s="5">
        <v>40.6</v>
      </c>
      <c r="AI34" s="14">
        <v>0</v>
      </c>
      <c r="AJ34" s="63"/>
      <c r="AK34" s="63">
        <v>0</v>
      </c>
      <c r="AL34" s="64">
        <v>0</v>
      </c>
      <c r="AM34" s="65"/>
      <c r="AN34" s="65">
        <v>0</v>
      </c>
      <c r="AO34" s="66">
        <v>0</v>
      </c>
      <c r="AP34" s="67"/>
      <c r="AQ34" s="67">
        <v>0</v>
      </c>
      <c r="AR34" s="68">
        <v>0</v>
      </c>
      <c r="AS34" s="69"/>
      <c r="AT34" s="69">
        <v>0</v>
      </c>
      <c r="AU34" s="70">
        <v>0</v>
      </c>
      <c r="AV34" s="71"/>
      <c r="AW34" s="71">
        <v>0</v>
      </c>
      <c r="AX34" s="72">
        <v>0</v>
      </c>
      <c r="AY34" s="73">
        <v>5922</v>
      </c>
      <c r="AZ34" s="73">
        <v>13818</v>
      </c>
      <c r="BA34" s="74">
        <v>41315.82</v>
      </c>
      <c r="BB34" s="75"/>
      <c r="BC34" s="75">
        <v>0</v>
      </c>
      <c r="BD34" s="76">
        <v>0</v>
      </c>
      <c r="BE34" s="77"/>
      <c r="BF34" s="77">
        <v>0</v>
      </c>
      <c r="BG34" s="78">
        <v>0</v>
      </c>
      <c r="BH34" s="79"/>
      <c r="BI34" s="79">
        <v>0</v>
      </c>
      <c r="BJ34" s="80">
        <v>0</v>
      </c>
      <c r="BK34" s="81">
        <v>364</v>
      </c>
      <c r="BL34" s="81">
        <v>849</v>
      </c>
      <c r="BM34" s="82">
        <v>2538.5100000000002</v>
      </c>
      <c r="BN34" s="83">
        <v>364</v>
      </c>
      <c r="BO34" s="83">
        <v>849</v>
      </c>
      <c r="BP34" s="84">
        <v>2538.5100000000002</v>
      </c>
      <c r="BQ34" s="85"/>
      <c r="BR34" s="85">
        <v>0</v>
      </c>
      <c r="BS34" s="86">
        <v>0</v>
      </c>
      <c r="BT34" s="87">
        <v>364</v>
      </c>
      <c r="BU34" s="87">
        <v>849</v>
      </c>
      <c r="BV34" s="88">
        <v>2538.5100000000002</v>
      </c>
      <c r="BW34" s="89"/>
      <c r="BX34" s="89">
        <v>0</v>
      </c>
      <c r="BY34" s="90">
        <v>0</v>
      </c>
      <c r="BZ34" s="91"/>
      <c r="CA34" s="91">
        <v>0</v>
      </c>
      <c r="CB34" s="92">
        <v>0</v>
      </c>
      <c r="CC34" s="93"/>
      <c r="CD34" s="93">
        <v>0</v>
      </c>
      <c r="CE34" s="94">
        <v>0</v>
      </c>
      <c r="CF34" s="95">
        <v>98</v>
      </c>
      <c r="CG34" s="95">
        <v>228</v>
      </c>
      <c r="CH34" s="96">
        <v>681.72</v>
      </c>
      <c r="CI34" s="79">
        <v>770</v>
      </c>
      <c r="CJ34" s="79">
        <v>1796</v>
      </c>
      <c r="CK34" s="80">
        <v>5370.04</v>
      </c>
      <c r="CL34" s="97">
        <v>364</v>
      </c>
      <c r="CM34" s="97">
        <v>849</v>
      </c>
      <c r="CN34" s="98">
        <v>2538.5100000000002</v>
      </c>
      <c r="CO34" s="99">
        <v>98</v>
      </c>
      <c r="CP34" s="99">
        <v>228</v>
      </c>
      <c r="CQ34" s="100">
        <v>681.72</v>
      </c>
      <c r="CR34" s="101"/>
      <c r="CS34" s="101">
        <v>0</v>
      </c>
      <c r="CT34" s="102">
        <v>0</v>
      </c>
      <c r="CU34" s="59">
        <v>19466</v>
      </c>
      <c r="CV34" s="60">
        <v>3893</v>
      </c>
      <c r="CW34" s="60">
        <v>23359</v>
      </c>
    </row>
    <row r="35" spans="1:101" x14ac:dyDescent="0.25">
      <c r="A35" s="4" t="s">
        <v>193</v>
      </c>
      <c r="B35" s="4" t="s">
        <v>231</v>
      </c>
      <c r="C35" s="4" t="s">
        <v>194</v>
      </c>
      <c r="D35" s="4" t="s">
        <v>195</v>
      </c>
      <c r="E35" s="4" t="s">
        <v>232</v>
      </c>
      <c r="F35" s="4" t="s">
        <v>197</v>
      </c>
      <c r="G35" s="4" t="s">
        <v>63</v>
      </c>
      <c r="H35" s="4" t="s">
        <v>198</v>
      </c>
      <c r="I35" s="5">
        <v>23478</v>
      </c>
      <c r="J35" s="5">
        <v>2.99</v>
      </c>
      <c r="K35" s="176"/>
      <c r="L35" s="5">
        <v>2.99</v>
      </c>
      <c r="M35" s="103">
        <v>70199.22</v>
      </c>
      <c r="N35" s="174"/>
      <c r="O35" s="5">
        <v>64.27</v>
      </c>
      <c r="P35" s="4" t="s">
        <v>63</v>
      </c>
      <c r="Q35" s="4" t="s">
        <v>199</v>
      </c>
      <c r="R35" s="4" t="s">
        <v>200</v>
      </c>
      <c r="S35" s="4" t="s">
        <v>201</v>
      </c>
      <c r="T35" s="4" t="s">
        <v>202</v>
      </c>
      <c r="U35" s="4" t="s">
        <v>203</v>
      </c>
      <c r="V35" s="4" t="s">
        <v>36</v>
      </c>
      <c r="W35" s="4" t="s">
        <v>233</v>
      </c>
      <c r="X35" s="4" t="s">
        <v>234</v>
      </c>
      <c r="Y35" s="5">
        <v>2.99</v>
      </c>
      <c r="Z35" s="4" t="s">
        <v>206</v>
      </c>
      <c r="AA35" s="5">
        <v>232.33</v>
      </c>
      <c r="AB35" s="5">
        <v>10</v>
      </c>
      <c r="AC35" s="4" t="s">
        <v>39</v>
      </c>
      <c r="AD35" s="4" t="s">
        <v>0</v>
      </c>
      <c r="AE35" s="6">
        <v>47959</v>
      </c>
      <c r="AF35" s="5">
        <v>28</v>
      </c>
      <c r="AG35" s="4" t="s">
        <v>207</v>
      </c>
      <c r="AH35" s="5">
        <v>40.6</v>
      </c>
      <c r="AI35" s="14">
        <v>0</v>
      </c>
      <c r="AJ35" s="63"/>
      <c r="AK35" s="63">
        <v>0</v>
      </c>
      <c r="AL35" s="64">
        <v>0</v>
      </c>
      <c r="AM35" s="65"/>
      <c r="AN35" s="65">
        <v>0</v>
      </c>
      <c r="AO35" s="66">
        <v>0</v>
      </c>
      <c r="AP35" s="67"/>
      <c r="AQ35" s="67">
        <v>0</v>
      </c>
      <c r="AR35" s="68">
        <v>0</v>
      </c>
      <c r="AS35" s="69"/>
      <c r="AT35" s="69">
        <v>0</v>
      </c>
      <c r="AU35" s="70">
        <v>0</v>
      </c>
      <c r="AV35" s="71"/>
      <c r="AW35" s="71">
        <v>0</v>
      </c>
      <c r="AX35" s="72">
        <v>0</v>
      </c>
      <c r="AY35" s="73">
        <v>5922</v>
      </c>
      <c r="AZ35" s="73">
        <v>13818</v>
      </c>
      <c r="BA35" s="74">
        <v>41315.82</v>
      </c>
      <c r="BB35" s="75"/>
      <c r="BC35" s="75">
        <v>0</v>
      </c>
      <c r="BD35" s="76">
        <v>0</v>
      </c>
      <c r="BE35" s="77"/>
      <c r="BF35" s="77">
        <v>0</v>
      </c>
      <c r="BG35" s="78">
        <v>0</v>
      </c>
      <c r="BH35" s="79"/>
      <c r="BI35" s="79">
        <v>0</v>
      </c>
      <c r="BJ35" s="80">
        <v>0</v>
      </c>
      <c r="BK35" s="81">
        <v>364</v>
      </c>
      <c r="BL35" s="81">
        <v>849</v>
      </c>
      <c r="BM35" s="82">
        <v>2538.5100000000002</v>
      </c>
      <c r="BN35" s="83">
        <v>364</v>
      </c>
      <c r="BO35" s="83">
        <v>849</v>
      </c>
      <c r="BP35" s="84">
        <v>2538.5100000000002</v>
      </c>
      <c r="BQ35" s="85"/>
      <c r="BR35" s="85">
        <v>0</v>
      </c>
      <c r="BS35" s="86">
        <v>0</v>
      </c>
      <c r="BT35" s="87">
        <v>364</v>
      </c>
      <c r="BU35" s="87">
        <v>849</v>
      </c>
      <c r="BV35" s="88">
        <v>2538.5100000000002</v>
      </c>
      <c r="BW35" s="89"/>
      <c r="BX35" s="89">
        <v>0</v>
      </c>
      <c r="BY35" s="90">
        <v>0</v>
      </c>
      <c r="BZ35" s="91"/>
      <c r="CA35" s="91">
        <v>0</v>
      </c>
      <c r="CB35" s="92">
        <v>0</v>
      </c>
      <c r="CC35" s="93"/>
      <c r="CD35" s="93">
        <v>0</v>
      </c>
      <c r="CE35" s="94">
        <v>0</v>
      </c>
      <c r="CF35" s="95">
        <v>112</v>
      </c>
      <c r="CG35" s="95">
        <v>261</v>
      </c>
      <c r="CH35" s="96">
        <v>780.3900000000001</v>
      </c>
      <c r="CI35" s="79">
        <v>784</v>
      </c>
      <c r="CJ35" s="79">
        <v>1829</v>
      </c>
      <c r="CK35" s="80">
        <v>5468.71</v>
      </c>
      <c r="CL35" s="97">
        <v>364</v>
      </c>
      <c r="CM35" s="97">
        <v>849</v>
      </c>
      <c r="CN35" s="98">
        <v>2538.5100000000002</v>
      </c>
      <c r="CO35" s="99">
        <v>112</v>
      </c>
      <c r="CP35" s="99">
        <v>261</v>
      </c>
      <c r="CQ35" s="100">
        <v>780.3900000000001</v>
      </c>
      <c r="CR35" s="101"/>
      <c r="CS35" s="101">
        <v>0</v>
      </c>
      <c r="CT35" s="102">
        <v>0</v>
      </c>
      <c r="CU35" s="59">
        <v>19565</v>
      </c>
      <c r="CV35" s="60">
        <v>3913</v>
      </c>
      <c r="CW35" s="60">
        <v>23478</v>
      </c>
    </row>
    <row r="36" spans="1:101" x14ac:dyDescent="0.25">
      <c r="A36" s="4" t="s">
        <v>235</v>
      </c>
      <c r="B36" s="4" t="s">
        <v>1</v>
      </c>
      <c r="C36" s="4" t="s">
        <v>236</v>
      </c>
      <c r="D36" s="4" t="s">
        <v>237</v>
      </c>
      <c r="E36" s="4" t="s">
        <v>238</v>
      </c>
      <c r="F36" s="4" t="s">
        <v>239</v>
      </c>
      <c r="G36" s="4" t="s">
        <v>240</v>
      </c>
      <c r="H36" s="4" t="s">
        <v>241</v>
      </c>
      <c r="I36" s="5">
        <v>4106</v>
      </c>
      <c r="J36" s="5">
        <v>81.8</v>
      </c>
      <c r="K36" s="7">
        <v>335870.8</v>
      </c>
      <c r="L36" s="5">
        <v>81</v>
      </c>
      <c r="M36" s="103">
        <v>332586</v>
      </c>
      <c r="N36" s="103">
        <f>M36</f>
        <v>332586</v>
      </c>
      <c r="O36" s="5">
        <v>50.5</v>
      </c>
      <c r="P36" s="4" t="s">
        <v>242</v>
      </c>
      <c r="Q36" s="4" t="s">
        <v>243</v>
      </c>
      <c r="R36" s="4" t="s">
        <v>244</v>
      </c>
      <c r="S36" s="4" t="s">
        <v>245</v>
      </c>
      <c r="T36" s="4" t="s">
        <v>246</v>
      </c>
      <c r="U36" s="4" t="s">
        <v>247</v>
      </c>
      <c r="V36" s="4" t="s">
        <v>248</v>
      </c>
      <c r="W36" s="4" t="s">
        <v>238</v>
      </c>
      <c r="X36" s="4" t="s">
        <v>249</v>
      </c>
      <c r="Y36" s="5">
        <v>1636.36</v>
      </c>
      <c r="Z36" s="8" t="s">
        <v>81</v>
      </c>
      <c r="AA36" s="5">
        <v>1800</v>
      </c>
      <c r="AB36" s="5">
        <v>10</v>
      </c>
      <c r="AC36" s="4" t="s">
        <v>250</v>
      </c>
      <c r="AD36" s="4" t="s">
        <v>0</v>
      </c>
      <c r="AE36" s="6">
        <v>2958101</v>
      </c>
      <c r="AF36" s="5">
        <v>10</v>
      </c>
      <c r="AG36" s="4" t="s">
        <v>18</v>
      </c>
      <c r="AH36" s="5">
        <v>0.99799000000000004</v>
      </c>
      <c r="AI36" s="14">
        <v>-0.97799510999999995</v>
      </c>
      <c r="AJ36" s="63">
        <v>40</v>
      </c>
      <c r="AK36" s="63">
        <v>93</v>
      </c>
      <c r="AL36" s="64">
        <v>7533</v>
      </c>
      <c r="AM36" s="65">
        <v>40</v>
      </c>
      <c r="AN36" s="65">
        <v>93</v>
      </c>
      <c r="AO36" s="66">
        <v>7533</v>
      </c>
      <c r="AP36" s="67">
        <v>40</v>
      </c>
      <c r="AQ36" s="67">
        <v>93</v>
      </c>
      <c r="AR36" s="68">
        <v>7533</v>
      </c>
      <c r="AS36" s="69">
        <v>60</v>
      </c>
      <c r="AT36" s="69">
        <v>140</v>
      </c>
      <c r="AU36" s="70">
        <v>11340</v>
      </c>
      <c r="AV36" s="71">
        <v>60</v>
      </c>
      <c r="AW36" s="71">
        <v>140</v>
      </c>
      <c r="AX36" s="72">
        <v>11340</v>
      </c>
      <c r="AY36" s="73">
        <v>60</v>
      </c>
      <c r="AZ36" s="73">
        <v>140</v>
      </c>
      <c r="BA36" s="74">
        <v>11340</v>
      </c>
      <c r="BB36" s="75">
        <v>40</v>
      </c>
      <c r="BC36" s="75">
        <v>93</v>
      </c>
      <c r="BD36" s="76">
        <v>7533</v>
      </c>
      <c r="BE36" s="77">
        <v>40</v>
      </c>
      <c r="BF36" s="77">
        <v>93</v>
      </c>
      <c r="BG36" s="78">
        <v>7533</v>
      </c>
      <c r="BH36" s="79">
        <v>40</v>
      </c>
      <c r="BI36" s="79">
        <v>93</v>
      </c>
      <c r="BJ36" s="80">
        <v>7533</v>
      </c>
      <c r="BK36" s="81">
        <v>100</v>
      </c>
      <c r="BL36" s="81">
        <v>233</v>
      </c>
      <c r="BM36" s="82">
        <v>18873</v>
      </c>
      <c r="BN36" s="83">
        <v>100</v>
      </c>
      <c r="BO36" s="83">
        <v>233</v>
      </c>
      <c r="BP36" s="84">
        <v>18873</v>
      </c>
      <c r="BQ36" s="85">
        <v>160</v>
      </c>
      <c r="BR36" s="85">
        <v>373</v>
      </c>
      <c r="BS36" s="86">
        <v>30213</v>
      </c>
      <c r="BT36" s="87">
        <v>100</v>
      </c>
      <c r="BU36" s="87">
        <v>233</v>
      </c>
      <c r="BV36" s="88">
        <v>18873</v>
      </c>
      <c r="BW36" s="89">
        <v>80</v>
      </c>
      <c r="BX36" s="89">
        <v>186</v>
      </c>
      <c r="BY36" s="90">
        <v>15066</v>
      </c>
      <c r="BZ36" s="91">
        <v>130</v>
      </c>
      <c r="CA36" s="91">
        <v>303</v>
      </c>
      <c r="CB36" s="92">
        <v>24543</v>
      </c>
      <c r="CC36" s="93">
        <v>80</v>
      </c>
      <c r="CD36" s="93">
        <v>186</v>
      </c>
      <c r="CE36" s="94">
        <v>15066</v>
      </c>
      <c r="CF36" s="95">
        <v>80</v>
      </c>
      <c r="CG36" s="95">
        <v>186</v>
      </c>
      <c r="CH36" s="96">
        <v>15066</v>
      </c>
      <c r="CI36" s="79">
        <v>40</v>
      </c>
      <c r="CJ36" s="79">
        <v>93</v>
      </c>
      <c r="CK36" s="80">
        <v>7533</v>
      </c>
      <c r="CL36" s="97">
        <v>20</v>
      </c>
      <c r="CM36" s="97">
        <v>46</v>
      </c>
      <c r="CN36" s="98">
        <v>3726</v>
      </c>
      <c r="CO36" s="99">
        <v>20</v>
      </c>
      <c r="CP36" s="99">
        <v>46</v>
      </c>
      <c r="CQ36" s="100">
        <v>3726</v>
      </c>
      <c r="CR36" s="101">
        <v>140</v>
      </c>
      <c r="CS36" s="101">
        <v>326</v>
      </c>
      <c r="CT36" s="102">
        <v>26406</v>
      </c>
      <c r="CU36" s="59">
        <v>3422</v>
      </c>
      <c r="CV36" s="60">
        <v>684</v>
      </c>
      <c r="CW36" s="60">
        <v>4106</v>
      </c>
    </row>
    <row r="37" spans="1:101" x14ac:dyDescent="0.25">
      <c r="A37" s="4" t="s">
        <v>251</v>
      </c>
      <c r="B37" s="4" t="s">
        <v>1</v>
      </c>
      <c r="C37" s="4" t="s">
        <v>252</v>
      </c>
      <c r="D37" s="4" t="s">
        <v>253</v>
      </c>
      <c r="E37" s="4" t="s">
        <v>254</v>
      </c>
      <c r="F37" s="4" t="s">
        <v>255</v>
      </c>
      <c r="G37" s="4" t="s">
        <v>190</v>
      </c>
      <c r="H37" s="4" t="s">
        <v>190</v>
      </c>
      <c r="I37" s="5">
        <v>20580</v>
      </c>
      <c r="J37" s="5">
        <v>5.3579999999999997</v>
      </c>
      <c r="K37" s="176">
        <v>3132035</v>
      </c>
      <c r="L37" s="5">
        <v>5.3574999999999999</v>
      </c>
      <c r="M37" s="103">
        <v>110257.35</v>
      </c>
      <c r="N37" s="174">
        <f>SUM(M37,M38)</f>
        <v>3130839.5411999999</v>
      </c>
      <c r="O37" s="5">
        <v>37.47</v>
      </c>
      <c r="P37" s="4" t="s">
        <v>256</v>
      </c>
      <c r="Q37" s="4" t="s">
        <v>257</v>
      </c>
      <c r="R37" s="4" t="s">
        <v>258</v>
      </c>
      <c r="S37" s="4" t="s">
        <v>259</v>
      </c>
      <c r="T37" s="4" t="s">
        <v>260</v>
      </c>
      <c r="U37" s="4" t="s">
        <v>261</v>
      </c>
      <c r="V37" s="4" t="s">
        <v>262</v>
      </c>
      <c r="W37" s="4" t="s">
        <v>255</v>
      </c>
      <c r="X37" s="4" t="s">
        <v>263</v>
      </c>
      <c r="Y37" s="5">
        <v>8.57</v>
      </c>
      <c r="Z37" s="4" t="s">
        <v>206</v>
      </c>
      <c r="AA37" s="5">
        <v>424.22</v>
      </c>
      <c r="AB37" s="5">
        <v>10</v>
      </c>
      <c r="AC37" s="4" t="s">
        <v>264</v>
      </c>
      <c r="AD37" s="4" t="s">
        <v>0</v>
      </c>
      <c r="AE37" s="6">
        <v>45502</v>
      </c>
      <c r="AF37" s="5">
        <v>30</v>
      </c>
      <c r="AG37" s="4" t="s">
        <v>265</v>
      </c>
      <c r="AH37" s="5">
        <v>0</v>
      </c>
      <c r="AI37" s="14">
        <v>-3.8168755999999998E-2</v>
      </c>
      <c r="AJ37" s="63">
        <v>270</v>
      </c>
      <c r="AK37" s="63">
        <v>630</v>
      </c>
      <c r="AL37" s="64">
        <v>3375.2249999999999</v>
      </c>
      <c r="AM37" s="65">
        <v>390</v>
      </c>
      <c r="AN37" s="65">
        <v>910</v>
      </c>
      <c r="AO37" s="66">
        <v>4875.3249999999998</v>
      </c>
      <c r="AP37" s="67">
        <v>240</v>
      </c>
      <c r="AQ37" s="67">
        <v>560</v>
      </c>
      <c r="AR37" s="68">
        <v>3000.2</v>
      </c>
      <c r="AS37" s="69">
        <v>600</v>
      </c>
      <c r="AT37" s="69">
        <v>1400</v>
      </c>
      <c r="AU37" s="70">
        <v>7500.5</v>
      </c>
      <c r="AV37" s="71">
        <v>990</v>
      </c>
      <c r="AW37" s="71">
        <v>2310</v>
      </c>
      <c r="AX37" s="72">
        <v>12375.825000000001</v>
      </c>
      <c r="AY37" s="73">
        <v>1140</v>
      </c>
      <c r="AZ37" s="73">
        <v>2660</v>
      </c>
      <c r="BA37" s="74">
        <v>14250.949999999999</v>
      </c>
      <c r="BB37" s="75">
        <v>150</v>
      </c>
      <c r="BC37" s="75">
        <v>350</v>
      </c>
      <c r="BD37" s="76">
        <v>1875.125</v>
      </c>
      <c r="BE37" s="77">
        <v>360</v>
      </c>
      <c r="BF37" s="77">
        <v>840</v>
      </c>
      <c r="BG37" s="78">
        <v>4500.3</v>
      </c>
      <c r="BH37" s="79">
        <v>390</v>
      </c>
      <c r="BI37" s="79">
        <v>910</v>
      </c>
      <c r="BJ37" s="80">
        <v>4875.3249999999998</v>
      </c>
      <c r="BK37" s="81"/>
      <c r="BL37" s="81">
        <v>0</v>
      </c>
      <c r="BM37" s="82">
        <v>0</v>
      </c>
      <c r="BN37" s="83">
        <v>390</v>
      </c>
      <c r="BO37" s="83">
        <v>910</v>
      </c>
      <c r="BP37" s="84">
        <v>4875.3249999999998</v>
      </c>
      <c r="BQ37" s="85">
        <v>600</v>
      </c>
      <c r="BR37" s="85">
        <v>1400</v>
      </c>
      <c r="BS37" s="86">
        <v>7500.5</v>
      </c>
      <c r="BT37" s="87">
        <v>240</v>
      </c>
      <c r="BU37" s="87">
        <v>560</v>
      </c>
      <c r="BV37" s="88">
        <v>3000.2</v>
      </c>
      <c r="BW37" s="89">
        <v>570</v>
      </c>
      <c r="BX37" s="89">
        <v>1330</v>
      </c>
      <c r="BY37" s="90">
        <v>7125.4749999999995</v>
      </c>
      <c r="BZ37" s="91">
        <v>240</v>
      </c>
      <c r="CA37" s="91">
        <v>560</v>
      </c>
      <c r="CB37" s="92">
        <v>3000.2</v>
      </c>
      <c r="CC37" s="93">
        <v>480</v>
      </c>
      <c r="CD37" s="93">
        <v>1120</v>
      </c>
      <c r="CE37" s="94">
        <v>6000.4</v>
      </c>
      <c r="CF37" s="95">
        <v>120</v>
      </c>
      <c r="CG37" s="95">
        <v>280</v>
      </c>
      <c r="CH37" s="96">
        <v>1500.1</v>
      </c>
      <c r="CI37" s="79"/>
      <c r="CJ37" s="79">
        <v>0</v>
      </c>
      <c r="CK37" s="80">
        <v>0</v>
      </c>
      <c r="CL37" s="97"/>
      <c r="CM37" s="97">
        <v>0</v>
      </c>
      <c r="CN37" s="98">
        <v>0</v>
      </c>
      <c r="CO37" s="99">
        <v>150</v>
      </c>
      <c r="CP37" s="99">
        <v>350</v>
      </c>
      <c r="CQ37" s="100">
        <v>1875.125</v>
      </c>
      <c r="CR37" s="101">
        <v>30</v>
      </c>
      <c r="CS37" s="101">
        <v>70</v>
      </c>
      <c r="CT37" s="102">
        <v>375.02499999999998</v>
      </c>
      <c r="CU37" s="59">
        <v>17150</v>
      </c>
      <c r="CV37" s="60">
        <v>3430</v>
      </c>
      <c r="CW37" s="60">
        <v>20580</v>
      </c>
    </row>
    <row r="38" spans="1:101" x14ac:dyDescent="0.25">
      <c r="A38" s="4" t="s">
        <v>251</v>
      </c>
      <c r="B38" s="4" t="s">
        <v>19</v>
      </c>
      <c r="C38" s="4" t="s">
        <v>252</v>
      </c>
      <c r="D38" s="4" t="s">
        <v>253</v>
      </c>
      <c r="E38" s="4" t="s">
        <v>266</v>
      </c>
      <c r="F38" s="4" t="s">
        <v>255</v>
      </c>
      <c r="G38" s="4" t="s">
        <v>267</v>
      </c>
      <c r="H38" s="4" t="s">
        <v>267</v>
      </c>
      <c r="I38" s="5">
        <v>423276</v>
      </c>
      <c r="J38" s="5">
        <v>7.1390000000000002</v>
      </c>
      <c r="K38" s="176"/>
      <c r="L38" s="5">
        <v>7.1361999999999997</v>
      </c>
      <c r="M38" s="103">
        <v>3020582.1911999998</v>
      </c>
      <c r="N38" s="174"/>
      <c r="O38" s="5">
        <v>37.47</v>
      </c>
      <c r="P38" s="4" t="s">
        <v>256</v>
      </c>
      <c r="Q38" s="4" t="s">
        <v>257</v>
      </c>
      <c r="R38" s="4" t="s">
        <v>258</v>
      </c>
      <c r="S38" s="4" t="s">
        <v>259</v>
      </c>
      <c r="T38" s="4" t="s">
        <v>260</v>
      </c>
      <c r="U38" s="4" t="s">
        <v>261</v>
      </c>
      <c r="V38" s="4" t="s">
        <v>262</v>
      </c>
      <c r="W38" s="4" t="s">
        <v>255</v>
      </c>
      <c r="X38" s="4" t="s">
        <v>268</v>
      </c>
      <c r="Y38" s="5">
        <v>11.41</v>
      </c>
      <c r="Z38" s="4" t="s">
        <v>206</v>
      </c>
      <c r="AA38" s="5">
        <v>565.05999999999995</v>
      </c>
      <c r="AB38" s="5">
        <v>10</v>
      </c>
      <c r="AC38" s="4" t="s">
        <v>264</v>
      </c>
      <c r="AD38" s="4" t="s">
        <v>0</v>
      </c>
      <c r="AE38" s="6">
        <v>45502</v>
      </c>
      <c r="AF38" s="5">
        <v>30</v>
      </c>
      <c r="AG38" s="4" t="s">
        <v>265</v>
      </c>
      <c r="AH38" s="5">
        <v>0</v>
      </c>
      <c r="AI38" s="14">
        <v>-3.8168755999999998E-2</v>
      </c>
      <c r="AJ38" s="63">
        <v>6330</v>
      </c>
      <c r="AK38" s="63">
        <v>14770</v>
      </c>
      <c r="AL38" s="64">
        <v>105401.674</v>
      </c>
      <c r="AM38" s="65">
        <v>8940</v>
      </c>
      <c r="AN38" s="65">
        <v>20860</v>
      </c>
      <c r="AO38" s="66">
        <v>148861.13199999998</v>
      </c>
      <c r="AP38" s="67">
        <v>5370</v>
      </c>
      <c r="AQ38" s="67">
        <v>12530</v>
      </c>
      <c r="AR38" s="68">
        <v>89416.585999999996</v>
      </c>
      <c r="AS38" s="69">
        <v>13350</v>
      </c>
      <c r="AT38" s="69">
        <v>31150</v>
      </c>
      <c r="AU38" s="70">
        <v>222292.62999999998</v>
      </c>
      <c r="AV38" s="71">
        <v>22140</v>
      </c>
      <c r="AW38" s="71">
        <v>51660</v>
      </c>
      <c r="AX38" s="72">
        <v>368656.092</v>
      </c>
      <c r="AY38" s="73">
        <v>25170</v>
      </c>
      <c r="AZ38" s="73">
        <v>58730</v>
      </c>
      <c r="BA38" s="74">
        <v>419109.02599999995</v>
      </c>
      <c r="BB38" s="75">
        <v>3150</v>
      </c>
      <c r="BC38" s="75">
        <v>7350</v>
      </c>
      <c r="BD38" s="76">
        <v>52451.07</v>
      </c>
      <c r="BE38" s="77">
        <v>8100</v>
      </c>
      <c r="BF38" s="77">
        <v>18900</v>
      </c>
      <c r="BG38" s="78">
        <v>134874.18</v>
      </c>
      <c r="BH38" s="79">
        <v>8670</v>
      </c>
      <c r="BI38" s="79">
        <v>20230</v>
      </c>
      <c r="BJ38" s="80">
        <v>144365.326</v>
      </c>
      <c r="BK38" s="81"/>
      <c r="BL38" s="81">
        <v>0</v>
      </c>
      <c r="BM38" s="82">
        <v>0</v>
      </c>
      <c r="BN38" s="83">
        <v>8850</v>
      </c>
      <c r="BO38" s="83">
        <v>20650</v>
      </c>
      <c r="BP38" s="84">
        <v>147362.53</v>
      </c>
      <c r="BQ38" s="85">
        <v>1290</v>
      </c>
      <c r="BR38" s="85">
        <v>3010</v>
      </c>
      <c r="BS38" s="86">
        <v>21479.962</v>
      </c>
      <c r="BT38" s="87">
        <v>5040</v>
      </c>
      <c r="BU38" s="87">
        <v>11760</v>
      </c>
      <c r="BV38" s="88">
        <v>83921.712</v>
      </c>
      <c r="BW38" s="89">
        <v>12600</v>
      </c>
      <c r="BX38" s="89">
        <v>29400</v>
      </c>
      <c r="BY38" s="90">
        <v>209804.28</v>
      </c>
      <c r="BZ38" s="91">
        <v>5040</v>
      </c>
      <c r="CA38" s="91">
        <v>11760</v>
      </c>
      <c r="CB38" s="92">
        <v>83921.712</v>
      </c>
      <c r="CC38" s="93">
        <v>10680</v>
      </c>
      <c r="CD38" s="93">
        <v>24920</v>
      </c>
      <c r="CE38" s="94">
        <v>177834.10399999999</v>
      </c>
      <c r="CF38" s="95">
        <v>2670</v>
      </c>
      <c r="CG38" s="95">
        <v>6230</v>
      </c>
      <c r="CH38" s="96">
        <v>44458.525999999998</v>
      </c>
      <c r="CI38" s="79"/>
      <c r="CJ38" s="79">
        <v>0</v>
      </c>
      <c r="CK38" s="80">
        <v>0</v>
      </c>
      <c r="CL38" s="97"/>
      <c r="CM38" s="97">
        <v>0</v>
      </c>
      <c r="CN38" s="98">
        <v>0</v>
      </c>
      <c r="CO38" s="99">
        <v>3150</v>
      </c>
      <c r="CP38" s="99">
        <v>7350</v>
      </c>
      <c r="CQ38" s="100">
        <v>52451.07</v>
      </c>
      <c r="CR38" s="101">
        <v>630</v>
      </c>
      <c r="CS38" s="101">
        <v>1470</v>
      </c>
      <c r="CT38" s="102">
        <v>10490.214</v>
      </c>
      <c r="CU38" s="59">
        <v>352730</v>
      </c>
      <c r="CV38" s="60">
        <v>70546</v>
      </c>
      <c r="CW38" s="60">
        <v>423276</v>
      </c>
    </row>
    <row r="39" spans="1:101" x14ac:dyDescent="0.25">
      <c r="A39" s="4" t="s">
        <v>269</v>
      </c>
      <c r="B39" s="4" t="s">
        <v>1</v>
      </c>
      <c r="C39" s="4" t="s">
        <v>270</v>
      </c>
      <c r="D39" s="4" t="s">
        <v>271</v>
      </c>
      <c r="E39" s="4" t="s">
        <v>272</v>
      </c>
      <c r="F39" s="4" t="s">
        <v>273</v>
      </c>
      <c r="G39" s="4" t="s">
        <v>71</v>
      </c>
      <c r="H39" s="4" t="s">
        <v>71</v>
      </c>
      <c r="I39" s="5">
        <v>821031</v>
      </c>
      <c r="J39" s="105"/>
      <c r="K39" s="177"/>
      <c r="L39" s="105"/>
      <c r="M39" s="106"/>
      <c r="N39" s="106"/>
      <c r="O39" s="105"/>
      <c r="P39" s="4" t="s">
        <v>274</v>
      </c>
      <c r="Q39" s="4" t="s">
        <v>275</v>
      </c>
      <c r="R39" s="4" t="s">
        <v>276</v>
      </c>
      <c r="S39" s="4" t="s">
        <v>277</v>
      </c>
      <c r="T39" s="4" t="s">
        <v>278</v>
      </c>
      <c r="U39" s="4" t="s">
        <v>279</v>
      </c>
      <c r="V39" s="4" t="s">
        <v>36</v>
      </c>
      <c r="W39" s="4" t="s">
        <v>280</v>
      </c>
      <c r="X39" s="4" t="s">
        <v>281</v>
      </c>
      <c r="Y39" s="105"/>
      <c r="Z39" s="4" t="s">
        <v>1</v>
      </c>
      <c r="AA39" s="105"/>
      <c r="AB39" s="105"/>
      <c r="AC39" s="107"/>
      <c r="AD39" s="4" t="s">
        <v>0</v>
      </c>
      <c r="AE39" s="6">
        <v>47264</v>
      </c>
      <c r="AF39" s="5">
        <v>28</v>
      </c>
      <c r="AG39" s="107"/>
      <c r="AH39" s="105"/>
      <c r="AI39" s="108"/>
      <c r="AJ39" s="63">
        <v>15176</v>
      </c>
      <c r="AK39" s="63">
        <v>35410</v>
      </c>
      <c r="AL39" s="64">
        <v>37066.833900000005</v>
      </c>
      <c r="AM39" s="65">
        <v>20580</v>
      </c>
      <c r="AN39" s="65">
        <v>48020</v>
      </c>
      <c r="AO39" s="66">
        <v>50266.855800000005</v>
      </c>
      <c r="AP39" s="67">
        <v>12025</v>
      </c>
      <c r="AQ39" s="67">
        <v>28058</v>
      </c>
      <c r="AR39" s="68">
        <v>29370.833820000003</v>
      </c>
      <c r="AS39" s="69">
        <v>30072</v>
      </c>
      <c r="AT39" s="69">
        <v>70168</v>
      </c>
      <c r="AU39" s="70">
        <v>73451.160720000014</v>
      </c>
      <c r="AV39" s="71">
        <v>51688</v>
      </c>
      <c r="AW39" s="71">
        <v>120605</v>
      </c>
      <c r="AX39" s="72">
        <v>126248.10795000002</v>
      </c>
      <c r="AY39" s="73">
        <v>58240</v>
      </c>
      <c r="AZ39" s="73">
        <v>135893</v>
      </c>
      <c r="BA39" s="74">
        <v>142251.43347000002</v>
      </c>
      <c r="BB39" s="75">
        <v>7868</v>
      </c>
      <c r="BC39" s="75">
        <v>18358</v>
      </c>
      <c r="BD39" s="76">
        <v>19216.970820000002</v>
      </c>
      <c r="BE39" s="77">
        <v>18844</v>
      </c>
      <c r="BF39" s="77">
        <v>43969</v>
      </c>
      <c r="BG39" s="78">
        <v>46026.309510000006</v>
      </c>
      <c r="BH39" s="79">
        <v>20300</v>
      </c>
      <c r="BI39" s="79">
        <v>47366</v>
      </c>
      <c r="BJ39" s="80">
        <v>49582.255140000008</v>
      </c>
      <c r="BK39" s="81">
        <v>6300</v>
      </c>
      <c r="BL39" s="81">
        <v>14700</v>
      </c>
      <c r="BM39" s="82">
        <v>15387.813000000002</v>
      </c>
      <c r="BN39" s="83">
        <v>3584</v>
      </c>
      <c r="BO39" s="83">
        <v>8362</v>
      </c>
      <c r="BP39" s="84">
        <v>8753.2579800000003</v>
      </c>
      <c r="BQ39" s="85">
        <v>8092</v>
      </c>
      <c r="BR39" s="85">
        <v>18881</v>
      </c>
      <c r="BS39" s="86">
        <v>19764.441990000003</v>
      </c>
      <c r="BT39" s="87">
        <v>8932</v>
      </c>
      <c r="BU39" s="87">
        <v>20841</v>
      </c>
      <c r="BV39" s="88">
        <v>21816.150390000003</v>
      </c>
      <c r="BW39" s="89">
        <v>7672</v>
      </c>
      <c r="BX39" s="89">
        <v>17901</v>
      </c>
      <c r="BY39" s="90">
        <v>18738.587790000001</v>
      </c>
      <c r="BZ39" s="91">
        <v>4592</v>
      </c>
      <c r="CA39" s="91">
        <v>10714</v>
      </c>
      <c r="CB39" s="92">
        <v>11215.308060000001</v>
      </c>
      <c r="CC39" s="93">
        <v>4872</v>
      </c>
      <c r="CD39" s="93">
        <v>11368</v>
      </c>
      <c r="CE39" s="94">
        <v>11899.908720000001</v>
      </c>
      <c r="CF39" s="95">
        <v>4284</v>
      </c>
      <c r="CG39" s="95">
        <v>9996</v>
      </c>
      <c r="CH39" s="96">
        <v>10463.712840000002</v>
      </c>
      <c r="CI39" s="79">
        <v>1064</v>
      </c>
      <c r="CJ39" s="79">
        <v>2482</v>
      </c>
      <c r="CK39" s="80">
        <v>2598.1327800000004</v>
      </c>
      <c r="CL39" s="97">
        <v>2156</v>
      </c>
      <c r="CM39" s="97">
        <v>5030</v>
      </c>
      <c r="CN39" s="98">
        <v>5265.3537000000006</v>
      </c>
      <c r="CO39" s="99">
        <v>4340</v>
      </c>
      <c r="CP39" s="99">
        <v>10126</v>
      </c>
      <c r="CQ39" s="100">
        <v>10599.795540000001</v>
      </c>
      <c r="CR39" s="101">
        <v>2548</v>
      </c>
      <c r="CS39" s="101">
        <v>5945</v>
      </c>
      <c r="CT39" s="102">
        <v>6223.1665500000008</v>
      </c>
      <c r="CU39" s="59">
        <v>684193</v>
      </c>
      <c r="CV39" s="60">
        <v>136838</v>
      </c>
      <c r="CW39" s="60">
        <v>821031</v>
      </c>
    </row>
    <row r="40" spans="1:101" x14ac:dyDescent="0.25">
      <c r="A40" s="4" t="s">
        <v>282</v>
      </c>
      <c r="B40" s="4" t="s">
        <v>1</v>
      </c>
      <c r="C40" s="4" t="s">
        <v>283</v>
      </c>
      <c r="D40" s="4" t="s">
        <v>284</v>
      </c>
      <c r="E40" s="4" t="s">
        <v>285</v>
      </c>
      <c r="F40" s="4" t="s">
        <v>286</v>
      </c>
      <c r="G40" s="4" t="s">
        <v>287</v>
      </c>
      <c r="H40" s="4" t="s">
        <v>287</v>
      </c>
      <c r="I40" s="5">
        <v>336</v>
      </c>
      <c r="J40" s="5">
        <v>33.5</v>
      </c>
      <c r="K40" s="7">
        <v>11256</v>
      </c>
      <c r="L40" s="5">
        <v>33.5</v>
      </c>
      <c r="M40" s="103">
        <v>11256</v>
      </c>
      <c r="N40" s="103">
        <f t="shared" ref="N40:N42" si="0">M40</f>
        <v>11256</v>
      </c>
      <c r="O40" s="5">
        <v>55.34</v>
      </c>
      <c r="P40" s="4" t="s">
        <v>288</v>
      </c>
      <c r="Q40" s="4" t="s">
        <v>134</v>
      </c>
      <c r="R40" s="4" t="s">
        <v>135</v>
      </c>
      <c r="S40" s="4" t="s">
        <v>136</v>
      </c>
      <c r="T40" s="4" t="s">
        <v>137</v>
      </c>
      <c r="U40" s="4" t="s">
        <v>138</v>
      </c>
      <c r="V40" s="4" t="s">
        <v>36</v>
      </c>
      <c r="W40" s="4" t="s">
        <v>289</v>
      </c>
      <c r="X40" s="4" t="s">
        <v>290</v>
      </c>
      <c r="Y40" s="5">
        <v>33.5</v>
      </c>
      <c r="Z40" s="4" t="s">
        <v>16</v>
      </c>
      <c r="AA40" s="5">
        <v>4951.24</v>
      </c>
      <c r="AB40" s="5">
        <v>10</v>
      </c>
      <c r="AC40" s="4" t="s">
        <v>39</v>
      </c>
      <c r="AD40" s="4" t="s">
        <v>0</v>
      </c>
      <c r="AE40" s="6">
        <v>45719</v>
      </c>
      <c r="AF40" s="5">
        <v>60</v>
      </c>
      <c r="AG40" s="4" t="s">
        <v>142</v>
      </c>
      <c r="AH40" s="5">
        <v>0</v>
      </c>
      <c r="AI40" s="14">
        <v>0</v>
      </c>
      <c r="AJ40" s="63"/>
      <c r="AK40" s="63">
        <v>0</v>
      </c>
      <c r="AL40" s="64">
        <v>0</v>
      </c>
      <c r="AM40" s="65"/>
      <c r="AN40" s="65">
        <v>0</v>
      </c>
      <c r="AO40" s="66">
        <v>0</v>
      </c>
      <c r="AP40" s="67"/>
      <c r="AQ40" s="67">
        <v>0</v>
      </c>
      <c r="AR40" s="68">
        <v>0</v>
      </c>
      <c r="AS40" s="69"/>
      <c r="AT40" s="69">
        <v>0</v>
      </c>
      <c r="AU40" s="70">
        <v>0</v>
      </c>
      <c r="AV40" s="71">
        <v>60</v>
      </c>
      <c r="AW40" s="71">
        <v>140</v>
      </c>
      <c r="AX40" s="72">
        <v>4690</v>
      </c>
      <c r="AY40" s="73">
        <v>60</v>
      </c>
      <c r="AZ40" s="73">
        <v>140</v>
      </c>
      <c r="BA40" s="74">
        <v>4690</v>
      </c>
      <c r="BB40" s="75"/>
      <c r="BC40" s="75">
        <v>0</v>
      </c>
      <c r="BD40" s="76">
        <v>0</v>
      </c>
      <c r="BE40" s="77"/>
      <c r="BF40" s="77">
        <v>0</v>
      </c>
      <c r="BG40" s="78">
        <v>0</v>
      </c>
      <c r="BH40" s="79"/>
      <c r="BI40" s="79">
        <v>0</v>
      </c>
      <c r="BJ40" s="80">
        <v>0</v>
      </c>
      <c r="BK40" s="81"/>
      <c r="BL40" s="81">
        <v>0</v>
      </c>
      <c r="BM40" s="82">
        <v>0</v>
      </c>
      <c r="BN40" s="83"/>
      <c r="BO40" s="83">
        <v>0</v>
      </c>
      <c r="BP40" s="84">
        <v>0</v>
      </c>
      <c r="BQ40" s="85"/>
      <c r="BR40" s="85">
        <v>0</v>
      </c>
      <c r="BS40" s="86">
        <v>0</v>
      </c>
      <c r="BT40" s="87"/>
      <c r="BU40" s="87">
        <v>0</v>
      </c>
      <c r="BV40" s="88">
        <v>0</v>
      </c>
      <c r="BW40" s="89"/>
      <c r="BX40" s="89">
        <v>0</v>
      </c>
      <c r="BY40" s="90">
        <v>0</v>
      </c>
      <c r="BZ40" s="91"/>
      <c r="CA40" s="91">
        <v>0</v>
      </c>
      <c r="CB40" s="92">
        <v>0</v>
      </c>
      <c r="CC40" s="93"/>
      <c r="CD40" s="93">
        <v>0</v>
      </c>
      <c r="CE40" s="94">
        <v>0</v>
      </c>
      <c r="CF40" s="95"/>
      <c r="CG40" s="95">
        <v>0</v>
      </c>
      <c r="CH40" s="96">
        <v>0</v>
      </c>
      <c r="CI40" s="79"/>
      <c r="CJ40" s="79">
        <v>0</v>
      </c>
      <c r="CK40" s="80">
        <v>0</v>
      </c>
      <c r="CL40" s="97"/>
      <c r="CM40" s="97">
        <v>0</v>
      </c>
      <c r="CN40" s="98">
        <v>0</v>
      </c>
      <c r="CO40" s="99"/>
      <c r="CP40" s="99">
        <v>0</v>
      </c>
      <c r="CQ40" s="100">
        <v>0</v>
      </c>
      <c r="CR40" s="101"/>
      <c r="CS40" s="101">
        <v>0</v>
      </c>
      <c r="CT40" s="102">
        <v>0</v>
      </c>
      <c r="CU40" s="59">
        <v>280</v>
      </c>
      <c r="CV40" s="60">
        <v>56</v>
      </c>
      <c r="CW40" s="60">
        <v>336</v>
      </c>
    </row>
    <row r="41" spans="1:101" x14ac:dyDescent="0.25">
      <c r="A41" s="4" t="s">
        <v>291</v>
      </c>
      <c r="B41" s="4" t="s">
        <v>1</v>
      </c>
      <c r="C41" s="4" t="s">
        <v>292</v>
      </c>
      <c r="D41" s="4" t="s">
        <v>293</v>
      </c>
      <c r="E41" s="4" t="s">
        <v>294</v>
      </c>
      <c r="F41" s="4" t="s">
        <v>295</v>
      </c>
      <c r="G41" s="4" t="s">
        <v>296</v>
      </c>
      <c r="H41" s="4" t="s">
        <v>296</v>
      </c>
      <c r="I41" s="5">
        <v>6528</v>
      </c>
      <c r="J41" s="5">
        <v>758.72</v>
      </c>
      <c r="K41" s="7">
        <v>4952924.1600000001</v>
      </c>
      <c r="L41" s="5">
        <v>758.72</v>
      </c>
      <c r="M41" s="103">
        <v>4952924.1600000001</v>
      </c>
      <c r="N41" s="103">
        <f t="shared" si="0"/>
        <v>4952924.1600000001</v>
      </c>
      <c r="O41" s="5">
        <v>54.1</v>
      </c>
      <c r="P41" s="4" t="s">
        <v>7</v>
      </c>
      <c r="Q41" s="4" t="s">
        <v>8</v>
      </c>
      <c r="R41" s="4" t="s">
        <v>9</v>
      </c>
      <c r="S41" s="4" t="s">
        <v>10</v>
      </c>
      <c r="T41" s="4" t="s">
        <v>11</v>
      </c>
      <c r="U41" s="4" t="s">
        <v>12</v>
      </c>
      <c r="V41" s="4" t="s">
        <v>13</v>
      </c>
      <c r="W41" s="4" t="s">
        <v>297</v>
      </c>
      <c r="X41" s="4" t="s">
        <v>298</v>
      </c>
      <c r="Y41" s="5">
        <v>1652.99</v>
      </c>
      <c r="Z41" s="4" t="s">
        <v>16</v>
      </c>
      <c r="AA41" s="5">
        <v>2728.1</v>
      </c>
      <c r="AB41" s="5">
        <v>10</v>
      </c>
      <c r="AC41" s="4" t="s">
        <v>299</v>
      </c>
      <c r="AD41" s="4" t="s">
        <v>0</v>
      </c>
      <c r="AE41" s="6">
        <v>47692</v>
      </c>
      <c r="AF41" s="5">
        <v>1</v>
      </c>
      <c r="AG41" s="4" t="s">
        <v>18</v>
      </c>
      <c r="AH41" s="5">
        <v>0</v>
      </c>
      <c r="AI41" s="14">
        <v>0</v>
      </c>
      <c r="AJ41" s="63">
        <v>277</v>
      </c>
      <c r="AK41" s="63">
        <v>646</v>
      </c>
      <c r="AL41" s="64">
        <v>490133.12</v>
      </c>
      <c r="AM41" s="65">
        <v>356</v>
      </c>
      <c r="AN41" s="65">
        <v>830</v>
      </c>
      <c r="AO41" s="66">
        <v>629737.6</v>
      </c>
      <c r="AP41" s="67">
        <v>25</v>
      </c>
      <c r="AQ41" s="67">
        <v>58</v>
      </c>
      <c r="AR41" s="68">
        <v>44005.760000000002</v>
      </c>
      <c r="AS41" s="69">
        <v>265</v>
      </c>
      <c r="AT41" s="69">
        <v>618</v>
      </c>
      <c r="AU41" s="70">
        <v>468888.96</v>
      </c>
      <c r="AV41" s="71">
        <v>45</v>
      </c>
      <c r="AW41" s="71">
        <v>105</v>
      </c>
      <c r="AX41" s="72">
        <v>79665.600000000006</v>
      </c>
      <c r="AY41" s="73"/>
      <c r="AZ41" s="73">
        <v>0</v>
      </c>
      <c r="BA41" s="74">
        <v>0</v>
      </c>
      <c r="BB41" s="75"/>
      <c r="BC41" s="75">
        <v>0</v>
      </c>
      <c r="BD41" s="76">
        <v>0</v>
      </c>
      <c r="BE41" s="77">
        <v>17</v>
      </c>
      <c r="BF41" s="77">
        <v>39</v>
      </c>
      <c r="BG41" s="78">
        <v>29590.080000000002</v>
      </c>
      <c r="BH41" s="79">
        <v>117</v>
      </c>
      <c r="BI41" s="79">
        <v>273</v>
      </c>
      <c r="BJ41" s="80">
        <v>207130.56</v>
      </c>
      <c r="BK41" s="81">
        <v>405</v>
      </c>
      <c r="BL41" s="81">
        <v>945</v>
      </c>
      <c r="BM41" s="82">
        <v>716990.4</v>
      </c>
      <c r="BN41" s="83">
        <v>174</v>
      </c>
      <c r="BO41" s="83">
        <v>406</v>
      </c>
      <c r="BP41" s="84">
        <v>308040.32000000001</v>
      </c>
      <c r="BQ41" s="85">
        <v>6</v>
      </c>
      <c r="BR41" s="85">
        <v>14</v>
      </c>
      <c r="BS41" s="86">
        <v>10622.08</v>
      </c>
      <c r="BT41" s="87">
        <v>275</v>
      </c>
      <c r="BU41" s="87">
        <v>641</v>
      </c>
      <c r="BV41" s="88">
        <v>486339.52</v>
      </c>
      <c r="BW41" s="89">
        <v>57</v>
      </c>
      <c r="BX41" s="89">
        <v>133</v>
      </c>
      <c r="BY41" s="90">
        <v>100909.76000000001</v>
      </c>
      <c r="BZ41" s="91">
        <v>270</v>
      </c>
      <c r="CA41" s="91">
        <v>630</v>
      </c>
      <c r="CB41" s="92">
        <v>477993.60000000003</v>
      </c>
      <c r="CC41" s="93">
        <v>14</v>
      </c>
      <c r="CD41" s="93">
        <v>32</v>
      </c>
      <c r="CE41" s="94">
        <v>24279.040000000001</v>
      </c>
      <c r="CF41" s="95">
        <v>30</v>
      </c>
      <c r="CG41" s="95">
        <v>70</v>
      </c>
      <c r="CH41" s="96">
        <v>53110.400000000001</v>
      </c>
      <c r="CI41" s="79"/>
      <c r="CJ41" s="79">
        <v>0</v>
      </c>
      <c r="CK41" s="80">
        <v>0</v>
      </c>
      <c r="CL41" s="97"/>
      <c r="CM41" s="97">
        <v>0</v>
      </c>
      <c r="CN41" s="98">
        <v>0</v>
      </c>
      <c r="CO41" s="99"/>
      <c r="CP41" s="99">
        <v>0</v>
      </c>
      <c r="CQ41" s="100">
        <v>0</v>
      </c>
      <c r="CR41" s="101"/>
      <c r="CS41" s="101">
        <v>0</v>
      </c>
      <c r="CT41" s="102">
        <v>0</v>
      </c>
      <c r="CU41" s="59">
        <v>5440</v>
      </c>
      <c r="CV41" s="60">
        <v>1088</v>
      </c>
      <c r="CW41" s="60">
        <v>6528</v>
      </c>
    </row>
    <row r="42" spans="1:101" x14ac:dyDescent="0.25">
      <c r="A42" s="4" t="s">
        <v>300</v>
      </c>
      <c r="B42" s="4" t="s">
        <v>1</v>
      </c>
      <c r="C42" s="4" t="s">
        <v>301</v>
      </c>
      <c r="D42" s="4" t="s">
        <v>302</v>
      </c>
      <c r="E42" s="4" t="s">
        <v>303</v>
      </c>
      <c r="F42" s="4" t="s">
        <v>304</v>
      </c>
      <c r="G42" s="4" t="s">
        <v>305</v>
      </c>
      <c r="H42" s="4" t="s">
        <v>305</v>
      </c>
      <c r="I42" s="5">
        <v>1856</v>
      </c>
      <c r="J42" s="5">
        <v>1219.18</v>
      </c>
      <c r="K42" s="7">
        <v>2262798.08</v>
      </c>
      <c r="L42" s="5">
        <v>1219.18</v>
      </c>
      <c r="M42" s="103">
        <v>2262798.08</v>
      </c>
      <c r="N42" s="103">
        <f t="shared" si="0"/>
        <v>2262798.08</v>
      </c>
      <c r="O42" s="5">
        <v>23.5</v>
      </c>
      <c r="P42" s="4" t="s">
        <v>169</v>
      </c>
      <c r="Q42" s="4" t="s">
        <v>8</v>
      </c>
      <c r="R42" s="4" t="s">
        <v>9</v>
      </c>
      <c r="S42" s="4" t="s">
        <v>10</v>
      </c>
      <c r="T42" s="4" t="s">
        <v>11</v>
      </c>
      <c r="U42" s="4" t="s">
        <v>12</v>
      </c>
      <c r="V42" s="4" t="s">
        <v>139</v>
      </c>
      <c r="W42" s="4" t="s">
        <v>306</v>
      </c>
      <c r="X42" s="4" t="s">
        <v>307</v>
      </c>
      <c r="Y42" s="5">
        <v>1593.7</v>
      </c>
      <c r="Z42" s="4" t="s">
        <v>16</v>
      </c>
      <c r="AA42" s="5">
        <v>2630.24</v>
      </c>
      <c r="AB42" s="5">
        <v>10</v>
      </c>
      <c r="AC42" s="4" t="s">
        <v>143</v>
      </c>
      <c r="AD42" s="4" t="s">
        <v>0</v>
      </c>
      <c r="AE42" s="6">
        <v>47736</v>
      </c>
      <c r="AF42" s="5">
        <v>1</v>
      </c>
      <c r="AG42" s="4" t="s">
        <v>18</v>
      </c>
      <c r="AH42" s="5">
        <v>0</v>
      </c>
      <c r="AI42" s="14">
        <v>0</v>
      </c>
      <c r="AJ42" s="63">
        <v>150</v>
      </c>
      <c r="AK42" s="63">
        <v>350</v>
      </c>
      <c r="AL42" s="64">
        <v>426713</v>
      </c>
      <c r="AM42" s="65">
        <v>25</v>
      </c>
      <c r="AN42" s="65">
        <v>58</v>
      </c>
      <c r="AO42" s="66">
        <v>70712.44</v>
      </c>
      <c r="AP42" s="67">
        <v>6</v>
      </c>
      <c r="AQ42" s="67">
        <v>14</v>
      </c>
      <c r="AR42" s="68">
        <v>17068.52</v>
      </c>
      <c r="AS42" s="69">
        <v>75</v>
      </c>
      <c r="AT42" s="69">
        <v>175</v>
      </c>
      <c r="AU42" s="70">
        <v>213356.5</v>
      </c>
      <c r="AV42" s="71">
        <v>8</v>
      </c>
      <c r="AW42" s="71">
        <v>18</v>
      </c>
      <c r="AX42" s="72">
        <v>21945.24</v>
      </c>
      <c r="AY42" s="73"/>
      <c r="AZ42" s="73">
        <v>0</v>
      </c>
      <c r="BA42" s="74">
        <v>0</v>
      </c>
      <c r="BB42" s="75"/>
      <c r="BC42" s="75">
        <v>0</v>
      </c>
      <c r="BD42" s="76">
        <v>0</v>
      </c>
      <c r="BE42" s="77">
        <v>38</v>
      </c>
      <c r="BF42" s="77">
        <v>88</v>
      </c>
      <c r="BG42" s="78">
        <v>107287.84000000001</v>
      </c>
      <c r="BH42" s="79"/>
      <c r="BI42" s="79">
        <v>0</v>
      </c>
      <c r="BJ42" s="80">
        <v>0</v>
      </c>
      <c r="BK42" s="81"/>
      <c r="BL42" s="81">
        <v>0</v>
      </c>
      <c r="BM42" s="82">
        <v>0</v>
      </c>
      <c r="BN42" s="83">
        <v>136</v>
      </c>
      <c r="BO42" s="83">
        <v>317</v>
      </c>
      <c r="BP42" s="84">
        <v>386480.06</v>
      </c>
      <c r="BQ42" s="85">
        <v>198</v>
      </c>
      <c r="BR42" s="85">
        <v>462</v>
      </c>
      <c r="BS42" s="86">
        <v>563261.16</v>
      </c>
      <c r="BT42" s="87">
        <v>28</v>
      </c>
      <c r="BU42" s="87">
        <v>65</v>
      </c>
      <c r="BV42" s="88">
        <v>79246.7</v>
      </c>
      <c r="BW42" s="89"/>
      <c r="BX42" s="89">
        <v>0</v>
      </c>
      <c r="BY42" s="90">
        <v>0</v>
      </c>
      <c r="BZ42" s="91"/>
      <c r="CA42" s="91">
        <v>0</v>
      </c>
      <c r="CB42" s="92">
        <v>0</v>
      </c>
      <c r="CC42" s="93"/>
      <c r="CD42" s="93">
        <v>0</v>
      </c>
      <c r="CE42" s="94">
        <v>0</v>
      </c>
      <c r="CF42" s="95"/>
      <c r="CG42" s="95">
        <v>0</v>
      </c>
      <c r="CH42" s="96">
        <v>0</v>
      </c>
      <c r="CI42" s="79"/>
      <c r="CJ42" s="79">
        <v>0</v>
      </c>
      <c r="CK42" s="80">
        <v>0</v>
      </c>
      <c r="CL42" s="97"/>
      <c r="CM42" s="97">
        <v>0</v>
      </c>
      <c r="CN42" s="98">
        <v>0</v>
      </c>
      <c r="CO42" s="99"/>
      <c r="CP42" s="99">
        <v>0</v>
      </c>
      <c r="CQ42" s="100">
        <v>0</v>
      </c>
      <c r="CR42" s="101"/>
      <c r="CS42" s="101">
        <v>0</v>
      </c>
      <c r="CT42" s="102">
        <v>0</v>
      </c>
      <c r="CU42" s="59">
        <v>1547</v>
      </c>
      <c r="CV42" s="60">
        <v>309</v>
      </c>
      <c r="CW42" s="60">
        <v>1856</v>
      </c>
    </row>
    <row r="43" spans="1:101" x14ac:dyDescent="0.25">
      <c r="AJ43" s="55"/>
      <c r="AK43" s="55"/>
      <c r="AL43" s="56"/>
      <c r="AM43" s="55"/>
      <c r="AN43" s="55"/>
      <c r="AO43" s="56"/>
      <c r="AP43" s="55"/>
      <c r="AQ43" s="55"/>
      <c r="AR43" s="56"/>
      <c r="AS43" s="55"/>
      <c r="AT43" s="55"/>
      <c r="AU43" s="56"/>
      <c r="AV43" s="55"/>
      <c r="AW43" s="55"/>
      <c r="AX43" s="56"/>
      <c r="AY43" s="55"/>
      <c r="AZ43" s="55"/>
      <c r="BA43" s="56"/>
      <c r="BB43" s="55"/>
      <c r="BC43" s="55"/>
      <c r="BD43" s="56"/>
      <c r="BE43" s="55"/>
      <c r="BF43" s="55"/>
      <c r="BG43" s="56"/>
      <c r="BH43" s="55"/>
      <c r="BI43" s="55"/>
      <c r="BJ43" s="56"/>
      <c r="BK43" s="55"/>
      <c r="BL43" s="55"/>
      <c r="BM43" s="56"/>
      <c r="BN43" s="55"/>
      <c r="BO43" s="55"/>
      <c r="BP43" s="56"/>
      <c r="BQ43" s="55"/>
      <c r="BR43" s="55"/>
      <c r="BS43" s="56"/>
      <c r="BT43" s="55"/>
      <c r="BU43" s="55"/>
      <c r="BV43" s="56"/>
      <c r="BW43" s="55"/>
      <c r="BX43" s="55"/>
      <c r="BY43" s="56"/>
      <c r="BZ43" s="55"/>
      <c r="CA43" s="55"/>
      <c r="CB43" s="56"/>
      <c r="CC43" s="55"/>
      <c r="CD43" s="55"/>
      <c r="CE43" s="56"/>
      <c r="CF43" s="55"/>
      <c r="CG43" s="55"/>
      <c r="CH43" s="56"/>
      <c r="CI43" s="55"/>
      <c r="CJ43" s="55"/>
      <c r="CK43" s="56"/>
      <c r="CL43" s="55"/>
      <c r="CM43" s="55"/>
      <c r="CN43" s="56"/>
      <c r="CO43" s="55"/>
      <c r="CP43" s="55"/>
      <c r="CQ43" s="56"/>
      <c r="CR43" s="55"/>
      <c r="CS43" s="55"/>
      <c r="CT43" s="56"/>
      <c r="CU43" s="59">
        <v>2456644</v>
      </c>
      <c r="CV43" s="59">
        <v>494455</v>
      </c>
      <c r="CW43" s="59">
        <v>2951099</v>
      </c>
    </row>
  </sheetData>
  <mergeCells count="41">
    <mergeCell ref="N27:N35"/>
    <mergeCell ref="N37:N38"/>
    <mergeCell ref="K3:K4"/>
    <mergeCell ref="K8:K12"/>
    <mergeCell ref="K13:K14"/>
    <mergeCell ref="K15:K17"/>
    <mergeCell ref="K24:K26"/>
    <mergeCell ref="K27:K35"/>
    <mergeCell ref="K37:K38"/>
    <mergeCell ref="K21:K22"/>
    <mergeCell ref="K18:K19"/>
    <mergeCell ref="N18:N19"/>
    <mergeCell ref="N21:N22"/>
    <mergeCell ref="N24:N26"/>
    <mergeCell ref="A1:AI1"/>
    <mergeCell ref="N3:N4"/>
    <mergeCell ref="N8:N12"/>
    <mergeCell ref="N13:N14"/>
    <mergeCell ref="N15:N17"/>
    <mergeCell ref="AJ1:AL1"/>
    <mergeCell ref="AM1:AO1"/>
    <mergeCell ref="AP1:AR1"/>
    <mergeCell ref="AS1:AU1"/>
    <mergeCell ref="AV1:AX1"/>
    <mergeCell ref="AY1:BA1"/>
    <mergeCell ref="BB1:BD1"/>
    <mergeCell ref="BE1:BG1"/>
    <mergeCell ref="BH1:BJ1"/>
    <mergeCell ref="BK1:BM1"/>
    <mergeCell ref="BN1:BP1"/>
    <mergeCell ref="BQ1:BS1"/>
    <mergeCell ref="BT1:BV1"/>
    <mergeCell ref="BW1:BY1"/>
    <mergeCell ref="BZ1:CB1"/>
    <mergeCell ref="CR1:CT1"/>
    <mergeCell ref="CU1:CW1"/>
    <mergeCell ref="CC1:CE1"/>
    <mergeCell ref="CF1:CH1"/>
    <mergeCell ref="CI1:CK1"/>
    <mergeCell ref="CL1:CN1"/>
    <mergeCell ref="CO1:CQ1"/>
  </mergeCells>
  <phoneticPr fontId="9" type="noConversion"/>
  <pageMargins left="0.7" right="0.7" top="0.75" bottom="0.75" header="0.3" footer="0.3"/>
  <pageSetup paperSize="9" orientation="portrait" r:id="rId1"/>
  <ignoredErrors>
    <ignoredError sqref="E3:F42 A3:C42 G41:H4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Prospetto Fabbisogni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Cristina Milazzo</cp:lastModifiedBy>
  <dcterms:created xsi:type="dcterms:W3CDTF">2022-09-20T15:18:20Z</dcterms:created>
  <dcterms:modified xsi:type="dcterms:W3CDTF">2023-11-13T09:33:20Z</dcterms:modified>
</cp:coreProperties>
</file>