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Tassa_gara" sheetId="1" r:id="rId1"/>
  </sheets>
  <definedNames>
    <definedName name="_xlnm._FilterDatabase" localSheetId="0">'Tassa_gara'!$A$1:$E$1</definedName>
    <definedName name="_xlnm._FilterDatabase_1" localSheetId="0">'Tassa_gara'!$A$1:$E$1</definedName>
    <definedName name="_xlnm._FilterDatabase_1">#REF!</definedName>
    <definedName name="Excel_BuiltIn__FilterDatabase" localSheetId="0">'Tassa_gara'!$A$1:$D$1</definedName>
  </definedNames>
  <calcPr fullCalcOnLoad="1"/>
</workbook>
</file>

<file path=xl/sharedStrings.xml><?xml version="1.0" encoding="utf-8"?>
<sst xmlns="http://schemas.openxmlformats.org/spreadsheetml/2006/main" count="225" uniqueCount="222">
  <si>
    <t>LOTTO</t>
  </si>
  <si>
    <t>CIG</t>
  </si>
  <si>
    <t>PRINCIPIO ATTIVO</t>
  </si>
  <si>
    <t xml:space="preserve">Base d'Asta COMPLESSIVA </t>
  </si>
  <si>
    <t>Importo contributo ANAC (tassa gara)</t>
  </si>
  <si>
    <t>Importo cauzione provvisoria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</si>
  <si>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</si>
  <si>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</si>
  <si>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</si>
  <si>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</si>
  <si>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</si>
  <si>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</si>
  <si>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</si>
  <si>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</si>
  <si>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</si>
  <si>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</si>
  <si>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</si>
  <si>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</si>
  <si>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</si>
  <si>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</si>
  <si>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</si>
  <si>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</si>
  <si>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</si>
  <si>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</si>
  <si>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</si>
  <si>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</si>
  <si>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</si>
  <si>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</si>
  <si>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</si>
  <si>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</si>
  <si>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</si>
  <si>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</si>
  <si>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</si>
  <si>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</si>
  <si>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</si>
  <si>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</si>
  <si>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</si>
  <si>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</si>
  <si>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</si>
  <si>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</si>
  <si>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</si>
  <si>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</si>
  <si>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</si>
  <si>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</si>
  <si>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</si>
  <si>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</si>
  <si>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</si>
  <si>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</si>
  <si>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</si>
  <si>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</si>
  <si>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</si>
  <si>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</si>
  <si>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</si>
  <si>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</si>
  <si>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</si>
  <si>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</si>
  <si>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</si>
  <si>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</si>
  <si>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</si>
  <si>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</si>
  <si>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</si>
  <si>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</si>
  <si>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</si>
  <si>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</si>
  <si>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</si>
  <si>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</si>
  <si>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</si>
  <si>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</si>
  <si>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</si>
  <si>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</si>
  <si>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</si>
  <si>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</si>
  <si>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</si>
  <si>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</si>
  <si>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</si>
  <si>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</si>
  <si>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</si>
  <si>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</si>
  <si>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</si>
  <si>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A03A39FD1C</t>
  </si>
  <si>
    <t>A03A3B70EE</t>
  </si>
  <si>
    <t>A03A3BA367</t>
  </si>
  <si>
    <t>A03A3BC50D</t>
  </si>
  <si>
    <t>A03A3C3AD2</t>
  </si>
  <si>
    <t>A03A3CB16F</t>
  </si>
  <si>
    <t>A03A3CC242</t>
  </si>
  <si>
    <t>A03A3CF4BB</t>
  </si>
  <si>
    <t>A03A3D6A80</t>
  </si>
  <si>
    <t>A03A3D7B53</t>
  </si>
  <si>
    <t>A03A3D8C26</t>
  </si>
  <si>
    <t>A03A3D9CF9</t>
  </si>
  <si>
    <t>A03A3DADCC</t>
  </si>
  <si>
    <t>A03A3DBE9F</t>
  </si>
  <si>
    <t>A03A3DCF72</t>
  </si>
  <si>
    <t>A03A3DD04A</t>
  </si>
  <si>
    <t>A03A3DE11D</t>
  </si>
  <si>
    <t>A03A3DF1F0</t>
  </si>
  <si>
    <t>A03A3E02C3</t>
  </si>
  <si>
    <t>A03A3E2469</t>
  </si>
  <si>
    <t>A03A3E460F</t>
  </si>
  <si>
    <t>A03A3E56E2</t>
  </si>
  <si>
    <t>A03A3E67B5</t>
  </si>
  <si>
    <t>A03A3E7888</t>
  </si>
  <si>
    <t>A03A3E895B</t>
  </si>
  <si>
    <t>A03A3E9A2E</t>
  </si>
  <si>
    <t>A03A3EAB01</t>
  </si>
  <si>
    <t>A03A3ECCA7</t>
  </si>
  <si>
    <t>A03A3EDD7A</t>
  </si>
  <si>
    <t>A03A3EEE4D</t>
  </si>
  <si>
    <t>A03A3EFF20</t>
  </si>
  <si>
    <t>A03A3F10CB</t>
  </si>
  <si>
    <t>A03A3F219E</t>
  </si>
  <si>
    <t>A03A3F4344</t>
  </si>
  <si>
    <t>A03A3F5417</t>
  </si>
  <si>
    <t>A03A3F64EA</t>
  </si>
  <si>
    <t>A03A3F9763</t>
  </si>
  <si>
    <t>A03A3FA836</t>
  </si>
  <si>
    <t>A03A3FC9DC</t>
  </si>
  <si>
    <t>A03A3FEB82</t>
  </si>
  <si>
    <t>A03A3FFC55</t>
  </si>
  <si>
    <t>A03A400D28</t>
  </si>
  <si>
    <t>A03A401DFB</t>
  </si>
  <si>
    <t>A03A402ECE</t>
  </si>
  <si>
    <t>A03A403FA1</t>
  </si>
  <si>
    <t>A03A404079</t>
  </si>
  <si>
    <t>A03A40621F</t>
  </si>
  <si>
    <t>A03A4072F2</t>
  </si>
  <si>
    <t>A03A40A56B</t>
  </si>
  <si>
    <t>A03A40B63E</t>
  </si>
  <si>
    <t>A03A40C711</t>
  </si>
  <si>
    <t>A03A40D7E4</t>
  </si>
  <si>
    <t>A03A40E8B7</t>
  </si>
  <si>
    <t>A03A40F98A</t>
  </si>
  <si>
    <t>A03A411B30</t>
  </si>
  <si>
    <t>A03A413CD6</t>
  </si>
  <si>
    <t>A03A415E7C</t>
  </si>
  <si>
    <t>A03A416F4F</t>
  </si>
  <si>
    <t>A03A417027</t>
  </si>
  <si>
    <t>A03A4191CD</t>
  </si>
  <si>
    <t>A03A41A2A0</t>
  </si>
  <si>
    <t>A03A41B373</t>
  </si>
  <si>
    <t>A03A41C446</t>
  </si>
  <si>
    <t>A03A41D519</t>
  </si>
  <si>
    <t>A03A420792</t>
  </si>
  <si>
    <t>A03A421865</t>
  </si>
  <si>
    <t>A03A422938</t>
  </si>
  <si>
    <t>A03A423A0B</t>
  </si>
  <si>
    <t>A03A424ADE</t>
  </si>
  <si>
    <t>A03A425BB1</t>
  </si>
  <si>
    <t>A03A426C84</t>
  </si>
  <si>
    <t>A03A427D57</t>
  </si>
  <si>
    <t>A03A429EFD</t>
  </si>
  <si>
    <t>ADRENALINA TARTRATO</t>
  </si>
  <si>
    <t>BIPERIDENE</t>
  </si>
  <si>
    <t>DISULFIRAM</t>
  </si>
  <si>
    <t>ATROPINA SOLFATO</t>
  </si>
  <si>
    <t>ACIDO IBANDRONICO</t>
  </si>
  <si>
    <t>IBUPROFENE</t>
  </si>
  <si>
    <t>AZTREONAM</t>
  </si>
  <si>
    <t>COLISTIMETATO SODICO</t>
  </si>
  <si>
    <t>BETAINA</t>
  </si>
  <si>
    <t>FENILEFRINA CLORIDRATO</t>
  </si>
  <si>
    <t>FLUORESCEINA SODICA</t>
  </si>
  <si>
    <t>CLOTRIMAZOLO</t>
  </si>
  <si>
    <t>EPARINA SODICA</t>
  </si>
  <si>
    <t>OLIO DI SOIA LECITINA D'UOVO</t>
  </si>
  <si>
    <t>VINFLUMINA</t>
  </si>
  <si>
    <t>LABETALOLO CLORIDRATO</t>
  </si>
  <si>
    <t>CALCIO LEVOFOLINATO</t>
  </si>
  <si>
    <t>GONADORELINA</t>
  </si>
  <si>
    <t>MITOTANO</t>
  </si>
  <si>
    <t>MIFAMURTIDE</t>
  </si>
  <si>
    <t>MIDAZOLAM CLORIDRATO</t>
  </si>
  <si>
    <t>DESMOPRESSINA</t>
  </si>
  <si>
    <t>MINOCICLINA</t>
  </si>
  <si>
    <t>RIFABUTINA</t>
  </si>
  <si>
    <t>PROCARBAZINA</t>
  </si>
  <si>
    <t>ACIDO OBETICOLICO</t>
  </si>
  <si>
    <t>DESAMETASONE</t>
  </si>
  <si>
    <t>SODIO FENILBUTIRRATO</t>
  </si>
  <si>
    <t>GLUCOSIO (DESTROSIO) MONOIDRATO/SODIO CLORURO/CALCIO CLORURO</t>
  </si>
  <si>
    <t>MERCAPTOPURINA</t>
  </si>
  <si>
    <t>ROCIVERINA</t>
  </si>
  <si>
    <t>METILFENIDATO CLORIDRATO</t>
  </si>
  <si>
    <t>ZOLFO ESAFLUORURO</t>
  </si>
  <si>
    <t>TIAMAZOLO</t>
  </si>
  <si>
    <t>LEVOTIROXINA SODICA</t>
  </si>
  <si>
    <t>BECLOMETASONE DIPRIOPONATO</t>
  </si>
  <si>
    <t>LAPATINIB DITOSILATO MONOIDRATO</t>
  </si>
  <si>
    <t>TOCOFERSOLANO</t>
  </si>
  <si>
    <t>TROPICAMIDE/FENILEFRINA CLORIDRATO</t>
  </si>
  <si>
    <t>ALBENDAZOLO</t>
  </si>
  <si>
    <t>FIBRINOGENO UMANO LIOFILIZZATO</t>
  </si>
  <si>
    <t>EFMOROCTOCOG ALFA</t>
  </si>
  <si>
    <t>OCTOCOG ALFA (FATTORE VIII DI COAGULAZIONE, RICOMBINANTE)</t>
  </si>
  <si>
    <t>MOROCTOCOG ALFA (FATTORE VIII DI COAGULAZIONE, RICOMBINANTE)</t>
  </si>
  <si>
    <t>COMPLESSO PROTROMBINICO ANTIEMOFILICO UMANO ATTIVATO</t>
  </si>
  <si>
    <t>EFTRENONACOG ALFA</t>
  </si>
  <si>
    <t>NONACOG ALFA (FATTORE IX DI COAGULAZIONE, RICOMBINANTE)</t>
  </si>
  <si>
    <t>FATTORE VII DI COAGULAZIONE DEL SANGUE UMANO</t>
  </si>
  <si>
    <t>FATTORE VIII UMANO DI COAGULAZIONE/FATTORE DI VON WILLEBRAND</t>
  </si>
  <si>
    <t>EPTACOG ALFA ATTIVATO (FATTORE VII DI COAGULAZIONE DA DNA RICOMBINANTE)</t>
  </si>
  <si>
    <t>PROTEINE PLASMATICHE UMANE</t>
  </si>
  <si>
    <t>PROTEINA DEL PLASMA UMANO ANTIANGIOEDEMA</t>
  </si>
  <si>
    <t>IMMUNOGLOBULINA UMANA NORMALE-20%</t>
  </si>
  <si>
    <t>SIMOOCTOCOG ALFA (FATTORE VIII DI COAGULAZIONE, RICOMBINANTE)</t>
  </si>
  <si>
    <t>LONOCTOCOG ALFA (FATTORE VIII DELLA COAGULAZIONE A CATENA SINGOLA/ RICOMBINANTE)</t>
  </si>
  <si>
    <t>RURIOCTOCOG ALFA PEGOL</t>
  </si>
  <si>
    <t>DAMOCTOCOG ALFA PEGOL</t>
  </si>
  <si>
    <t>FATTORE DI VON WILLEBRAND</t>
  </si>
  <si>
    <t>ALBUTREPENONACOG ALFA</t>
  </si>
  <si>
    <t>FIBRINOGENO UMANO</t>
  </si>
  <si>
    <t>NONACOG BETA PEGOL</t>
  </si>
  <si>
    <t>EMICIZUMAB</t>
  </si>
  <si>
    <t>IMMUNOGLOBULINA UMANA AD ALTO TITOLO IGM</t>
  </si>
  <si>
    <t>IMMUNOGLOBULINA UMANA CITOMEGALOVIRUS USO ENDOVENOSO</t>
  </si>
  <si>
    <t>IMMUNOGLOBULINA UMANA ANTIEPATITE B</t>
  </si>
  <si>
    <t>IMMUNOGLOBULINA UMANA NORMALE</t>
  </si>
  <si>
    <t>EVINACUMAB</t>
  </si>
  <si>
    <t>DELAFLOXACINA</t>
  </si>
  <si>
    <t>FARICIMAB</t>
  </si>
  <si>
    <t>TREPROSTINIL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</si>
</sst>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 &quot;#,##0.00"/>
    <numFmt numFmtId="173" formatCode="#,##0.00\ [$€-1];[Red]\-#,##0.00\ [$€-1]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\ _€"/>
    <numFmt numFmtId="179" formatCode="_-* #,##0.00\ [$€-410]_-;\-* #,##0.00\ [$€-410]_-;_-* &quot;-&quot;??\ [$€-410]_-;_-@_-"/>
    <numFmt numFmtId="180" formatCode="#,##0.00\ &quot;€&quot;"/>
    <numFmt numFmtId="181" formatCode="[$-410]dddd\ d\ mmmm\ yyyy"/>
    <numFmt numFmtId="182" formatCode="&quot;€&quot;\ #,##0.00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Border="0" applyProtection="0">
      <alignment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44">
      <alignment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  <protection/>
    </xf>
    <xf numFmtId="172" fontId="2" fillId="0" borderId="10" xfId="44" applyNumberFormat="1" applyFont="1" applyFill="1" applyBorder="1" applyAlignment="1">
      <alignment horizontal="center" vertical="center" wrapText="1"/>
      <protection/>
    </xf>
    <xf numFmtId="0" fontId="1" fillId="0" borderId="0" xfId="44" applyFill="1">
      <alignment/>
      <protection/>
    </xf>
    <xf numFmtId="172" fontId="2" fillId="0" borderId="11" xfId="4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Excel Built-in Normal 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5" sqref="H15"/>
    </sheetView>
  </sheetViews>
  <sheetFormatPr defaultColWidth="14.421875" defaultRowHeight="15" customHeight="1"/>
  <cols>
    <col min="1" max="1" width="17.8515625" style="1" customWidth="1"/>
    <col min="2" max="2" width="16.28125" style="1" customWidth="1"/>
    <col min="3" max="3" width="59.00390625" style="1" customWidth="1"/>
    <col min="4" max="4" width="22.8515625" style="1" customWidth="1"/>
    <col min="5" max="6" width="20.57421875" style="1" customWidth="1"/>
    <col min="7" max="16384" width="14.421875" style="1" customWidth="1"/>
  </cols>
  <sheetData>
    <row r="1" spans="1:6" ht="36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s="5" customFormat="1" ht="15.75" customHeight="1">
      <c r="A2" s="6" t="s">
        <v>6</v>
      </c>
      <c r="B2" s="6" t="s">
        <v>79</v>
      </c>
      <c r="C2" s="6" t="s">
        <v>152</v>
      </c>
      <c r="D2" s="6">
        <v>40715.4</v>
      </c>
      <c r="E2" s="4" t="str">
        <f>IF(D2&lt;150000,"/ / / / /",IF(D2&lt;300000,18,IF(D2&lt;500000,33,IF(D2&lt;800000,77,IF(D2&lt;1000000,90,IF(D2&lt;5000000,165,IF(D2&lt;20000000,220,560)))))))</f>
        <v>/ / / / /</v>
      </c>
      <c r="F2" s="4">
        <f aca="true" t="shared" si="0" ref="F2:F17">D2*0.02</f>
        <v>814.308</v>
      </c>
    </row>
    <row r="3" spans="1:6" s="5" customFormat="1" ht="15.75" customHeight="1">
      <c r="A3" s="6" t="s">
        <v>7</v>
      </c>
      <c r="B3" s="6" t="s">
        <v>80</v>
      </c>
      <c r="C3" s="6" t="s">
        <v>153</v>
      </c>
      <c r="D3" s="6">
        <v>29099.57</v>
      </c>
      <c r="E3" s="4" t="str">
        <f aca="true" t="shared" si="1" ref="E3:E17">IF(D3&lt;150000,"/ / / / /",IF(D3&lt;300000,18,IF(D3&lt;500000,33,IF(D3&lt;800000,77,IF(D3&lt;1000000,90,IF(D3&lt;5000000,165,IF(D3&lt;20000000,220,560)))))))</f>
        <v>/ / / / /</v>
      </c>
      <c r="F3" s="4">
        <f t="shared" si="0"/>
        <v>581.9914</v>
      </c>
    </row>
    <row r="4" spans="1:6" s="5" customFormat="1" ht="15.75" customHeight="1">
      <c r="A4" s="6" t="s">
        <v>8</v>
      </c>
      <c r="B4" s="6" t="s">
        <v>81</v>
      </c>
      <c r="C4" s="6" t="s">
        <v>154</v>
      </c>
      <c r="D4" s="6">
        <v>25698.4</v>
      </c>
      <c r="E4" s="4" t="str">
        <f t="shared" si="1"/>
        <v>/ / / / /</v>
      </c>
      <c r="F4" s="4">
        <f t="shared" si="0"/>
        <v>513.9680000000001</v>
      </c>
    </row>
    <row r="5" spans="1:6" s="5" customFormat="1" ht="15.75" customHeight="1">
      <c r="A5" s="6" t="s">
        <v>9</v>
      </c>
      <c r="B5" s="6" t="s">
        <v>82</v>
      </c>
      <c r="C5" s="6" t="s">
        <v>155</v>
      </c>
      <c r="D5" s="6">
        <v>57932.14</v>
      </c>
      <c r="E5" s="4" t="str">
        <f t="shared" si="1"/>
        <v>/ / / / /</v>
      </c>
      <c r="F5" s="4">
        <f t="shared" si="0"/>
        <v>1158.6428</v>
      </c>
    </row>
    <row r="6" spans="1:6" s="5" customFormat="1" ht="15.75" customHeight="1">
      <c r="A6" s="6" t="s">
        <v>10</v>
      </c>
      <c r="B6" s="6" t="s">
        <v>83</v>
      </c>
      <c r="C6" s="6" t="s">
        <v>156</v>
      </c>
      <c r="D6" s="6">
        <v>125578.66</v>
      </c>
      <c r="E6" s="4" t="str">
        <f t="shared" si="1"/>
        <v>/ / / / /</v>
      </c>
      <c r="F6" s="4">
        <f t="shared" si="0"/>
        <v>2511.5732000000003</v>
      </c>
    </row>
    <row r="7" spans="1:6" s="5" customFormat="1" ht="15.75" customHeight="1">
      <c r="A7" s="6" t="s">
        <v>11</v>
      </c>
      <c r="B7" s="6" t="s">
        <v>84</v>
      </c>
      <c r="C7" s="6" t="s">
        <v>157</v>
      </c>
      <c r="D7" s="6">
        <v>2488.26</v>
      </c>
      <c r="E7" s="4" t="str">
        <f t="shared" si="1"/>
        <v>/ / / / /</v>
      </c>
      <c r="F7" s="4">
        <f t="shared" si="0"/>
        <v>49.76520000000001</v>
      </c>
    </row>
    <row r="8" spans="1:6" s="5" customFormat="1" ht="15.75" customHeight="1">
      <c r="A8" s="6" t="s">
        <v>12</v>
      </c>
      <c r="B8" s="6" t="s">
        <v>85</v>
      </c>
      <c r="C8" s="6" t="s">
        <v>158</v>
      </c>
      <c r="D8" s="6">
        <v>162797.45</v>
      </c>
      <c r="E8" s="4">
        <f t="shared" si="1"/>
        <v>18</v>
      </c>
      <c r="F8" s="4">
        <f t="shared" si="0"/>
        <v>3255.9490000000005</v>
      </c>
    </row>
    <row r="9" spans="1:6" s="5" customFormat="1" ht="15.75" customHeight="1">
      <c r="A9" s="6" t="s">
        <v>13</v>
      </c>
      <c r="B9" s="6" t="s">
        <v>86</v>
      </c>
      <c r="C9" s="6" t="s">
        <v>159</v>
      </c>
      <c r="D9" s="6">
        <v>312532.14</v>
      </c>
      <c r="E9" s="4">
        <f t="shared" si="1"/>
        <v>33</v>
      </c>
      <c r="F9" s="4">
        <f t="shared" si="0"/>
        <v>6250.6428000000005</v>
      </c>
    </row>
    <row r="10" spans="1:6" s="5" customFormat="1" ht="15.75" customHeight="1">
      <c r="A10" s="6" t="s">
        <v>14</v>
      </c>
      <c r="B10" s="6" t="s">
        <v>87</v>
      </c>
      <c r="C10" s="6" t="s">
        <v>160</v>
      </c>
      <c r="D10" s="6">
        <v>1089850.55</v>
      </c>
      <c r="E10" s="4">
        <f t="shared" si="1"/>
        <v>165</v>
      </c>
      <c r="F10" s="4">
        <f t="shared" si="0"/>
        <v>21797.011000000002</v>
      </c>
    </row>
    <row r="11" spans="1:6" s="5" customFormat="1" ht="15.75" customHeight="1">
      <c r="A11" s="6" t="s">
        <v>15</v>
      </c>
      <c r="B11" s="6" t="s">
        <v>88</v>
      </c>
      <c r="C11" s="6" t="s">
        <v>161</v>
      </c>
      <c r="D11" s="6">
        <v>56563.65</v>
      </c>
      <c r="E11" s="4" t="str">
        <f t="shared" si="1"/>
        <v>/ / / / /</v>
      </c>
      <c r="F11" s="4">
        <f t="shared" si="0"/>
        <v>1131.2730000000001</v>
      </c>
    </row>
    <row r="12" spans="1:6" s="5" customFormat="1" ht="15.75" customHeight="1">
      <c r="A12" s="6" t="s">
        <v>16</v>
      </c>
      <c r="B12" s="6" t="s">
        <v>89</v>
      </c>
      <c r="C12" s="6" t="s">
        <v>162</v>
      </c>
      <c r="D12" s="6">
        <v>178523.1</v>
      </c>
      <c r="E12" s="4">
        <f t="shared" si="1"/>
        <v>18</v>
      </c>
      <c r="F12" s="4">
        <f t="shared" si="0"/>
        <v>3570.462</v>
      </c>
    </row>
    <row r="13" spans="1:6" s="5" customFormat="1" ht="15.75" customHeight="1">
      <c r="A13" s="6" t="s">
        <v>17</v>
      </c>
      <c r="B13" s="6" t="s">
        <v>90</v>
      </c>
      <c r="C13" s="6" t="s">
        <v>163</v>
      </c>
      <c r="D13" s="6">
        <v>4522.5</v>
      </c>
      <c r="E13" s="4" t="str">
        <f t="shared" si="1"/>
        <v>/ / / / /</v>
      </c>
      <c r="F13" s="4">
        <f t="shared" si="0"/>
        <v>90.45</v>
      </c>
    </row>
    <row r="14" spans="1:6" s="5" customFormat="1" ht="15.75" customHeight="1">
      <c r="A14" s="6" t="s">
        <v>18</v>
      </c>
      <c r="B14" s="6" t="s">
        <v>91</v>
      </c>
      <c r="C14" s="6" t="s">
        <v>164</v>
      </c>
      <c r="D14" s="6">
        <v>157439.12</v>
      </c>
      <c r="E14" s="4">
        <f t="shared" si="1"/>
        <v>18</v>
      </c>
      <c r="F14" s="4">
        <f t="shared" si="0"/>
        <v>3148.7824</v>
      </c>
    </row>
    <row r="15" spans="1:6" s="5" customFormat="1" ht="15.75" customHeight="1">
      <c r="A15" s="6" t="s">
        <v>19</v>
      </c>
      <c r="B15" s="6" t="s">
        <v>92</v>
      </c>
      <c r="C15" s="6" t="s">
        <v>165</v>
      </c>
      <c r="D15" s="6">
        <v>49350</v>
      </c>
      <c r="E15" s="4" t="str">
        <f t="shared" si="1"/>
        <v>/ / / / /</v>
      </c>
      <c r="F15" s="4">
        <f t="shared" si="0"/>
        <v>987</v>
      </c>
    </row>
    <row r="16" spans="1:6" s="5" customFormat="1" ht="15.75" customHeight="1">
      <c r="A16" s="6" t="s">
        <v>20</v>
      </c>
      <c r="B16" s="6" t="s">
        <v>93</v>
      </c>
      <c r="C16" s="6" t="s">
        <v>166</v>
      </c>
      <c r="D16" s="6">
        <v>347924.72</v>
      </c>
      <c r="E16" s="4">
        <f t="shared" si="1"/>
        <v>33</v>
      </c>
      <c r="F16" s="4">
        <f t="shared" si="0"/>
        <v>6958.4944</v>
      </c>
    </row>
    <row r="17" spans="1:6" s="5" customFormat="1" ht="15.75" customHeight="1">
      <c r="A17" s="6" t="s">
        <v>21</v>
      </c>
      <c r="B17" s="6" t="s">
        <v>94</v>
      </c>
      <c r="C17" s="6" t="s">
        <v>167</v>
      </c>
      <c r="D17" s="6">
        <v>218907.3</v>
      </c>
      <c r="E17" s="4">
        <f t="shared" si="1"/>
        <v>18</v>
      </c>
      <c r="F17" s="4">
        <f t="shared" si="0"/>
        <v>4378.146</v>
      </c>
    </row>
    <row r="18" spans="1:6" s="5" customFormat="1" ht="15.75" customHeight="1">
      <c r="A18" s="6" t="s">
        <v>22</v>
      </c>
      <c r="B18" s="6" t="s">
        <v>95</v>
      </c>
      <c r="C18" s="6" t="s">
        <v>168</v>
      </c>
      <c r="D18" s="6">
        <v>415619.4</v>
      </c>
      <c r="E18" s="4">
        <f>IF(D18&lt;150000,"/ / / / /",IF(D18&lt;300000,18,IF(D18&lt;500000,33,IF(D18&lt;800000,77,IF(D18&lt;1000000,90,IF(D18&lt;5000000,165,IF(D18&lt;20000000,220,560)))))))</f>
        <v>33</v>
      </c>
      <c r="F18" s="4">
        <f aca="true" t="shared" si="2" ref="F18:F33">D18*0.02</f>
        <v>8312.388</v>
      </c>
    </row>
    <row r="19" spans="1:6" s="5" customFormat="1" ht="15.75" customHeight="1">
      <c r="A19" s="6" t="s">
        <v>23</v>
      </c>
      <c r="B19" s="6" t="s">
        <v>96</v>
      </c>
      <c r="C19" s="6" t="s">
        <v>169</v>
      </c>
      <c r="D19" s="6">
        <v>20466.56</v>
      </c>
      <c r="E19" s="4" t="str">
        <f aca="true" t="shared" si="3" ref="E19:E33">IF(D19&lt;150000,"/ / / / /",IF(D19&lt;300000,18,IF(D19&lt;500000,33,IF(D19&lt;800000,77,IF(D19&lt;1000000,90,IF(D19&lt;5000000,165,IF(D19&lt;20000000,220,560)))))))</f>
        <v>/ / / / /</v>
      </c>
      <c r="F19" s="4">
        <f t="shared" si="2"/>
        <v>409.3312</v>
      </c>
    </row>
    <row r="20" spans="1:6" s="5" customFormat="1" ht="15.75" customHeight="1">
      <c r="A20" s="6" t="s">
        <v>24</v>
      </c>
      <c r="B20" s="6" t="s">
        <v>97</v>
      </c>
      <c r="C20" s="6" t="s">
        <v>170</v>
      </c>
      <c r="D20" s="6">
        <v>383379.36</v>
      </c>
      <c r="E20" s="4">
        <f t="shared" si="3"/>
        <v>33</v>
      </c>
      <c r="F20" s="4">
        <f t="shared" si="2"/>
        <v>7667.5872</v>
      </c>
    </row>
    <row r="21" spans="1:6" s="5" customFormat="1" ht="15.75" customHeight="1">
      <c r="A21" s="6" t="s">
        <v>25</v>
      </c>
      <c r="B21" s="6" t="s">
        <v>98</v>
      </c>
      <c r="C21" s="6" t="s">
        <v>171</v>
      </c>
      <c r="D21" s="6">
        <v>1726694.42</v>
      </c>
      <c r="E21" s="4">
        <f t="shared" si="3"/>
        <v>165</v>
      </c>
      <c r="F21" s="4">
        <f t="shared" si="2"/>
        <v>34533.888399999996</v>
      </c>
    </row>
    <row r="22" spans="1:6" s="5" customFormat="1" ht="15.75" customHeight="1">
      <c r="A22" s="6" t="s">
        <v>26</v>
      </c>
      <c r="B22" s="6" t="s">
        <v>99</v>
      </c>
      <c r="C22" s="6" t="s">
        <v>172</v>
      </c>
      <c r="D22" s="6">
        <v>358299.8</v>
      </c>
      <c r="E22" s="4">
        <f t="shared" si="3"/>
        <v>33</v>
      </c>
      <c r="F22" s="4">
        <f t="shared" si="2"/>
        <v>7165.996</v>
      </c>
    </row>
    <row r="23" spans="1:6" s="5" customFormat="1" ht="15.75" customHeight="1">
      <c r="A23" s="6" t="s">
        <v>27</v>
      </c>
      <c r="B23" s="6" t="s">
        <v>100</v>
      </c>
      <c r="C23" s="6" t="s">
        <v>173</v>
      </c>
      <c r="D23" s="6">
        <v>10698.4</v>
      </c>
      <c r="E23" s="4" t="str">
        <f t="shared" si="3"/>
        <v>/ / / / /</v>
      </c>
      <c r="F23" s="4">
        <f t="shared" si="2"/>
        <v>213.968</v>
      </c>
    </row>
    <row r="24" spans="1:6" s="5" customFormat="1" ht="15.75" customHeight="1">
      <c r="A24" s="6" t="s">
        <v>28</v>
      </c>
      <c r="B24" s="6" t="s">
        <v>101</v>
      </c>
      <c r="C24" s="6" t="s">
        <v>174</v>
      </c>
      <c r="D24" s="6">
        <v>9232.72</v>
      </c>
      <c r="E24" s="4" t="str">
        <f t="shared" si="3"/>
        <v>/ / / / /</v>
      </c>
      <c r="F24" s="4">
        <f t="shared" si="2"/>
        <v>184.65439999999998</v>
      </c>
    </row>
    <row r="25" spans="1:6" s="5" customFormat="1" ht="15.75" customHeight="1">
      <c r="A25" s="6" t="s">
        <v>29</v>
      </c>
      <c r="B25" s="6" t="s">
        <v>102</v>
      </c>
      <c r="C25" s="6" t="s">
        <v>175</v>
      </c>
      <c r="D25" s="6">
        <v>24000.32</v>
      </c>
      <c r="E25" s="4" t="str">
        <f t="shared" si="3"/>
        <v>/ / / / /</v>
      </c>
      <c r="F25" s="4">
        <f t="shared" si="2"/>
        <v>480.0064</v>
      </c>
    </row>
    <row r="26" spans="1:6" s="5" customFormat="1" ht="15.75" customHeight="1">
      <c r="A26" s="6" t="s">
        <v>30</v>
      </c>
      <c r="B26" s="6" t="s">
        <v>103</v>
      </c>
      <c r="C26" s="6" t="s">
        <v>176</v>
      </c>
      <c r="D26" s="6">
        <v>42679.26</v>
      </c>
      <c r="E26" s="4" t="str">
        <f t="shared" si="3"/>
        <v>/ / / / /</v>
      </c>
      <c r="F26" s="4">
        <f t="shared" si="2"/>
        <v>853.5852000000001</v>
      </c>
    </row>
    <row r="27" spans="1:6" s="5" customFormat="1" ht="15.75" customHeight="1">
      <c r="A27" s="6" t="s">
        <v>31</v>
      </c>
      <c r="B27" s="6" t="s">
        <v>104</v>
      </c>
      <c r="C27" s="6" t="s">
        <v>177</v>
      </c>
      <c r="D27" s="6">
        <v>7363410.48</v>
      </c>
      <c r="E27" s="4">
        <f t="shared" si="3"/>
        <v>220</v>
      </c>
      <c r="F27" s="4">
        <f t="shared" si="2"/>
        <v>147268.2096</v>
      </c>
    </row>
    <row r="28" spans="1:6" s="5" customFormat="1" ht="15.75" customHeight="1">
      <c r="A28" s="6" t="s">
        <v>32</v>
      </c>
      <c r="B28" s="6" t="s">
        <v>105</v>
      </c>
      <c r="C28" s="6" t="s">
        <v>178</v>
      </c>
      <c r="D28" s="6">
        <v>10102229.28</v>
      </c>
      <c r="E28" s="4">
        <f t="shared" si="3"/>
        <v>220</v>
      </c>
      <c r="F28" s="4">
        <f t="shared" si="2"/>
        <v>202044.5856</v>
      </c>
    </row>
    <row r="29" spans="1:6" s="5" customFormat="1" ht="15.75" customHeight="1">
      <c r="A29" s="6" t="s">
        <v>33</v>
      </c>
      <c r="B29" s="6" t="s">
        <v>106</v>
      </c>
      <c r="C29" s="6" t="s">
        <v>157</v>
      </c>
      <c r="D29" s="6">
        <v>72732</v>
      </c>
      <c r="E29" s="4" t="str">
        <f t="shared" si="3"/>
        <v>/ / / / /</v>
      </c>
      <c r="F29" s="4">
        <f t="shared" si="2"/>
        <v>1454.64</v>
      </c>
    </row>
    <row r="30" spans="1:6" s="5" customFormat="1" ht="15.75" customHeight="1">
      <c r="A30" s="6" t="s">
        <v>34</v>
      </c>
      <c r="B30" s="6" t="s">
        <v>107</v>
      </c>
      <c r="C30" s="6" t="s">
        <v>179</v>
      </c>
      <c r="D30" s="6">
        <v>82344.24</v>
      </c>
      <c r="E30" s="4" t="str">
        <f t="shared" si="3"/>
        <v>/ / / / /</v>
      </c>
      <c r="F30" s="4">
        <f t="shared" si="2"/>
        <v>1646.8848</v>
      </c>
    </row>
    <row r="31" spans="1:6" s="5" customFormat="1" ht="15.75" customHeight="1">
      <c r="A31" s="6" t="s">
        <v>35</v>
      </c>
      <c r="B31" s="6" t="s">
        <v>108</v>
      </c>
      <c r="C31" s="6" t="s">
        <v>180</v>
      </c>
      <c r="D31" s="6">
        <v>436642.5</v>
      </c>
      <c r="E31" s="4">
        <f t="shared" si="3"/>
        <v>33</v>
      </c>
      <c r="F31" s="4">
        <f t="shared" si="2"/>
        <v>8732.85</v>
      </c>
    </row>
    <row r="32" spans="1:6" s="5" customFormat="1" ht="15.75" customHeight="1">
      <c r="A32" s="6" t="s">
        <v>36</v>
      </c>
      <c r="B32" s="6" t="s">
        <v>109</v>
      </c>
      <c r="C32" s="6" t="s">
        <v>181</v>
      </c>
      <c r="D32" s="6">
        <v>14003.21</v>
      </c>
      <c r="E32" s="4" t="str">
        <f t="shared" si="3"/>
        <v>/ / / / /</v>
      </c>
      <c r="F32" s="4">
        <f t="shared" si="2"/>
        <v>280.06419999999997</v>
      </c>
    </row>
    <row r="33" spans="1:6" s="5" customFormat="1" ht="15.75" customHeight="1">
      <c r="A33" s="6" t="s">
        <v>37</v>
      </c>
      <c r="B33" s="6" t="s">
        <v>110</v>
      </c>
      <c r="C33" s="6" t="s">
        <v>182</v>
      </c>
      <c r="D33" s="6">
        <v>47277.54</v>
      </c>
      <c r="E33" s="4" t="str">
        <f t="shared" si="3"/>
        <v>/ / / / /</v>
      </c>
      <c r="F33" s="4">
        <f t="shared" si="2"/>
        <v>945.5508</v>
      </c>
    </row>
    <row r="34" spans="1:6" s="5" customFormat="1" ht="15.75" customHeight="1">
      <c r="A34" s="6" t="s">
        <v>38</v>
      </c>
      <c r="B34" s="6" t="s">
        <v>111</v>
      </c>
      <c r="C34" s="6" t="s">
        <v>183</v>
      </c>
      <c r="D34" s="6">
        <v>2098.02</v>
      </c>
      <c r="E34" s="4" t="str">
        <f>IF(D34&lt;150000,"/ / / / /",IF(D34&lt;300000,18,IF(D34&lt;500000,33,IF(D34&lt;800000,77,IF(D34&lt;1000000,90,IF(D34&lt;5000000,165,IF(D34&lt;20000000,220,560)))))))</f>
        <v>/ / / / /</v>
      </c>
      <c r="F34" s="4">
        <f>D34*0.02</f>
        <v>41.9604</v>
      </c>
    </row>
    <row r="35" spans="1:6" s="5" customFormat="1" ht="15.75" customHeight="1">
      <c r="A35" s="6" t="s">
        <v>39</v>
      </c>
      <c r="B35" s="6" t="s">
        <v>112</v>
      </c>
      <c r="C35" s="6" t="s">
        <v>184</v>
      </c>
      <c r="D35" s="6">
        <v>311524.72</v>
      </c>
      <c r="E35" s="4">
        <f>IF(D35&lt;150000,"/ / / / /",IF(D35&lt;300000,18,IF(D35&lt;500000,33,IF(D35&lt;800000,77,IF(D35&lt;1000000,90,IF(D35&lt;5000000,165,IF(D35&lt;20000000,220,560)))))))</f>
        <v>33</v>
      </c>
      <c r="F35" s="4">
        <f>D35*0.02</f>
        <v>6230.4944</v>
      </c>
    </row>
    <row r="36" spans="1:6" s="5" customFormat="1" ht="15.75" customHeight="1">
      <c r="A36" s="6" t="s">
        <v>40</v>
      </c>
      <c r="B36" s="6" t="s">
        <v>113</v>
      </c>
      <c r="C36" s="6" t="s">
        <v>185</v>
      </c>
      <c r="D36" s="6">
        <v>7058.01</v>
      </c>
      <c r="E36" s="4" t="str">
        <f>IF(D36&lt;150000,"/ / / / /",IF(D36&lt;300000,18,IF(D36&lt;500000,33,IF(D36&lt;800000,77,IF(D36&lt;1000000,90,IF(D36&lt;5000000,165,IF(D36&lt;20000000,220,560)))))))</f>
        <v>/ / / / /</v>
      </c>
      <c r="F36" s="4">
        <f>D36*0.02</f>
        <v>141.1602</v>
      </c>
    </row>
    <row r="37" spans="1:6" s="5" customFormat="1" ht="15.75" customHeight="1">
      <c r="A37" s="6" t="s">
        <v>41</v>
      </c>
      <c r="B37" s="6" t="s">
        <v>114</v>
      </c>
      <c r="C37" s="6" t="s">
        <v>186</v>
      </c>
      <c r="D37" s="6">
        <v>9174.48</v>
      </c>
      <c r="E37" s="4" t="str">
        <f>IF(D37&lt;150000,"/ / / / /",IF(D37&lt;300000,18,IF(D37&lt;500000,33,IF(D37&lt;800000,77,IF(D37&lt;1000000,90,IF(D37&lt;5000000,165,IF(D37&lt;20000000,220,560)))))))</f>
        <v>/ / / / /</v>
      </c>
      <c r="F37" s="4">
        <f>D37*0.02</f>
        <v>183.4896</v>
      </c>
    </row>
    <row r="38" spans="1:6" s="5" customFormat="1" ht="15.75" customHeight="1">
      <c r="A38" s="6" t="s">
        <v>42</v>
      </c>
      <c r="B38" s="6" t="s">
        <v>115</v>
      </c>
      <c r="C38" s="6" t="s">
        <v>187</v>
      </c>
      <c r="D38" s="6">
        <v>355.08</v>
      </c>
      <c r="E38" s="4" t="str">
        <f>IF(D38&lt;150000,"/ / / / /",IF(D38&lt;300000,18,IF(D38&lt;500000,33,IF(D38&lt;800000,77,IF(D38&lt;1000000,90,IF(D38&lt;5000000,165,IF(D38&lt;20000000,220,560)))))))</f>
        <v>/ / / / /</v>
      </c>
      <c r="F38" s="4">
        <f aca="true" t="shared" si="4" ref="F38:F69">D38*0.02</f>
        <v>7.1015999999999995</v>
      </c>
    </row>
    <row r="39" spans="1:6" s="5" customFormat="1" ht="15.75" customHeight="1">
      <c r="A39" s="6" t="s">
        <v>43</v>
      </c>
      <c r="B39" s="6" t="s">
        <v>116</v>
      </c>
      <c r="C39" s="6" t="s">
        <v>188</v>
      </c>
      <c r="D39" s="6">
        <v>1274048</v>
      </c>
      <c r="E39" s="4">
        <f aca="true" t="shared" si="5" ref="E39:E53">IF(D39&lt;150000,"/ / / / /",IF(D39&lt;300000,18,IF(D39&lt;500000,33,IF(D39&lt;800000,77,IF(D39&lt;1000000,90,IF(D39&lt;5000000,165,IF(D39&lt;20000000,220,560)))))))</f>
        <v>165</v>
      </c>
      <c r="F39" s="4">
        <f t="shared" si="4"/>
        <v>25480.96</v>
      </c>
    </row>
    <row r="40" spans="1:6" s="5" customFormat="1" ht="15.75" customHeight="1">
      <c r="A40" s="6" t="s">
        <v>44</v>
      </c>
      <c r="B40" s="6" t="s">
        <v>117</v>
      </c>
      <c r="C40" s="6" t="s">
        <v>189</v>
      </c>
      <c r="D40" s="6">
        <v>45805.5</v>
      </c>
      <c r="E40" s="4" t="str">
        <f t="shared" si="5"/>
        <v>/ / / / /</v>
      </c>
      <c r="F40" s="4">
        <f t="shared" si="4"/>
        <v>916.11</v>
      </c>
    </row>
    <row r="41" spans="1:6" s="5" customFormat="1" ht="15.75" customHeight="1">
      <c r="A41" s="6" t="s">
        <v>45</v>
      </c>
      <c r="B41" s="6" t="s">
        <v>118</v>
      </c>
      <c r="C41" s="6" t="s">
        <v>190</v>
      </c>
      <c r="D41" s="6">
        <v>285030.65</v>
      </c>
      <c r="E41" s="4">
        <f t="shared" si="5"/>
        <v>18</v>
      </c>
      <c r="F41" s="4">
        <f t="shared" si="4"/>
        <v>5700.613</v>
      </c>
    </row>
    <row r="42" spans="1:6" s="5" customFormat="1" ht="15.75" customHeight="1">
      <c r="A42" s="6" t="s">
        <v>46</v>
      </c>
      <c r="B42" s="6" t="s">
        <v>119</v>
      </c>
      <c r="C42" s="6" t="s">
        <v>191</v>
      </c>
      <c r="D42" s="6">
        <v>4366.17</v>
      </c>
      <c r="E42" s="4" t="str">
        <f t="shared" si="5"/>
        <v>/ / / / /</v>
      </c>
      <c r="F42" s="4">
        <f t="shared" si="4"/>
        <v>87.3234</v>
      </c>
    </row>
    <row r="43" spans="1:6" s="5" customFormat="1" ht="15.75" customHeight="1">
      <c r="A43" s="6" t="s">
        <v>47</v>
      </c>
      <c r="B43" s="6" t="s">
        <v>120</v>
      </c>
      <c r="C43" s="6" t="s">
        <v>192</v>
      </c>
      <c r="D43" s="6">
        <v>5721181.2</v>
      </c>
      <c r="E43" s="4">
        <f t="shared" si="5"/>
        <v>220</v>
      </c>
      <c r="F43" s="4">
        <f t="shared" si="4"/>
        <v>114423.62400000001</v>
      </c>
    </row>
    <row r="44" spans="1:6" s="5" customFormat="1" ht="15.75" customHeight="1">
      <c r="A44" s="6" t="s">
        <v>48</v>
      </c>
      <c r="B44" s="6" t="s">
        <v>121</v>
      </c>
      <c r="C44" s="6" t="s">
        <v>193</v>
      </c>
      <c r="D44" s="6">
        <v>13313050.08</v>
      </c>
      <c r="E44" s="4">
        <f t="shared" si="5"/>
        <v>220</v>
      </c>
      <c r="F44" s="4">
        <f t="shared" si="4"/>
        <v>266261.0016</v>
      </c>
    </row>
    <row r="45" spans="1:6" s="5" customFormat="1" ht="15.75" customHeight="1">
      <c r="A45" s="6" t="s">
        <v>49</v>
      </c>
      <c r="B45" s="6" t="s">
        <v>122</v>
      </c>
      <c r="C45" s="6" t="s">
        <v>194</v>
      </c>
      <c r="D45" s="6">
        <v>6330996</v>
      </c>
      <c r="E45" s="4">
        <f t="shared" si="5"/>
        <v>220</v>
      </c>
      <c r="F45" s="4">
        <f t="shared" si="4"/>
        <v>126619.92</v>
      </c>
    </row>
    <row r="46" spans="1:6" s="5" customFormat="1" ht="15.75" customHeight="1">
      <c r="A46" s="6" t="s">
        <v>50</v>
      </c>
      <c r="B46" s="6" t="s">
        <v>123</v>
      </c>
      <c r="C46" s="6" t="s">
        <v>195</v>
      </c>
      <c r="D46" s="6">
        <v>7144896</v>
      </c>
      <c r="E46" s="4">
        <f t="shared" si="5"/>
        <v>220</v>
      </c>
      <c r="F46" s="4">
        <f t="shared" si="4"/>
        <v>142897.92</v>
      </c>
    </row>
    <row r="47" spans="1:6" s="5" customFormat="1" ht="15.75" customHeight="1">
      <c r="A47" s="6" t="s">
        <v>51</v>
      </c>
      <c r="B47" s="6" t="s">
        <v>124</v>
      </c>
      <c r="C47" s="6" t="s">
        <v>196</v>
      </c>
      <c r="D47" s="6">
        <v>1305751.5</v>
      </c>
      <c r="E47" s="4">
        <f t="shared" si="5"/>
        <v>165</v>
      </c>
      <c r="F47" s="4">
        <f t="shared" si="4"/>
        <v>26115.03</v>
      </c>
    </row>
    <row r="48" spans="1:6" s="5" customFormat="1" ht="15.75" customHeight="1">
      <c r="A48" s="6" t="s">
        <v>52</v>
      </c>
      <c r="B48" s="6" t="s">
        <v>125</v>
      </c>
      <c r="C48" s="6" t="s">
        <v>197</v>
      </c>
      <c r="D48" s="6">
        <v>8138908.8</v>
      </c>
      <c r="E48" s="4">
        <f t="shared" si="5"/>
        <v>220</v>
      </c>
      <c r="F48" s="4">
        <f t="shared" si="4"/>
        <v>162778.176</v>
      </c>
    </row>
    <row r="49" spans="1:6" s="5" customFormat="1" ht="15.75" customHeight="1">
      <c r="A49" s="6" t="s">
        <v>53</v>
      </c>
      <c r="B49" s="6" t="s">
        <v>126</v>
      </c>
      <c r="C49" s="6" t="s">
        <v>198</v>
      </c>
      <c r="D49" s="6">
        <v>3901735.68</v>
      </c>
      <c r="E49" s="4">
        <f t="shared" si="5"/>
        <v>165</v>
      </c>
      <c r="F49" s="4">
        <f t="shared" si="4"/>
        <v>78034.7136</v>
      </c>
    </row>
    <row r="50" spans="1:6" s="5" customFormat="1" ht="15.75" customHeight="1">
      <c r="A50" s="6" t="s">
        <v>54</v>
      </c>
      <c r="B50" s="6" t="s">
        <v>127</v>
      </c>
      <c r="C50" s="6" t="s">
        <v>199</v>
      </c>
      <c r="D50" s="6">
        <v>1022538.9</v>
      </c>
      <c r="E50" s="4">
        <f t="shared" si="5"/>
        <v>165</v>
      </c>
      <c r="F50" s="4">
        <f t="shared" si="4"/>
        <v>20450.778000000002</v>
      </c>
    </row>
    <row r="51" spans="1:6" s="5" customFormat="1" ht="15.75" customHeight="1">
      <c r="A51" s="6" t="s">
        <v>55</v>
      </c>
      <c r="B51" s="6" t="s">
        <v>128</v>
      </c>
      <c r="C51" s="6" t="s">
        <v>200</v>
      </c>
      <c r="D51" s="6">
        <v>3861000</v>
      </c>
      <c r="E51" s="4">
        <f t="shared" si="5"/>
        <v>165</v>
      </c>
      <c r="F51" s="4">
        <f t="shared" si="4"/>
        <v>77220</v>
      </c>
    </row>
    <row r="52" spans="1:6" s="5" customFormat="1" ht="15.75" customHeight="1">
      <c r="A52" s="6" t="s">
        <v>56</v>
      </c>
      <c r="B52" s="6" t="s">
        <v>129</v>
      </c>
      <c r="C52" s="6" t="s">
        <v>201</v>
      </c>
      <c r="D52" s="6">
        <v>2253207.85</v>
      </c>
      <c r="E52" s="4">
        <f t="shared" si="5"/>
        <v>165</v>
      </c>
      <c r="F52" s="4">
        <f t="shared" si="4"/>
        <v>45064.157</v>
      </c>
    </row>
    <row r="53" spans="1:6" s="5" customFormat="1" ht="15.75" customHeight="1">
      <c r="A53" s="6" t="s">
        <v>57</v>
      </c>
      <c r="B53" s="6" t="s">
        <v>130</v>
      </c>
      <c r="C53" s="6" t="s">
        <v>202</v>
      </c>
      <c r="D53" s="6">
        <v>1793490</v>
      </c>
      <c r="E53" s="4">
        <f t="shared" si="5"/>
        <v>165</v>
      </c>
      <c r="F53" s="4">
        <f t="shared" si="4"/>
        <v>35869.8</v>
      </c>
    </row>
    <row r="54" spans="1:6" s="5" customFormat="1" ht="15.75" customHeight="1">
      <c r="A54" s="6" t="s">
        <v>58</v>
      </c>
      <c r="B54" s="6" t="s">
        <v>131</v>
      </c>
      <c r="C54" s="6" t="s">
        <v>203</v>
      </c>
      <c r="D54" s="6">
        <v>7424592</v>
      </c>
      <c r="E54" s="4">
        <f>IF(D54&lt;150000,"/ / / / /",IF(D54&lt;300000,18,IF(D54&lt;500000,33,IF(D54&lt;800000,77,IF(D54&lt;1000000,90,IF(D54&lt;5000000,165,IF(D54&lt;20000000,220,560)))))))</f>
        <v>220</v>
      </c>
      <c r="F54" s="4">
        <f t="shared" si="4"/>
        <v>148491.84</v>
      </c>
    </row>
    <row r="55" spans="1:6" s="5" customFormat="1" ht="15.75" customHeight="1">
      <c r="A55" s="6" t="s">
        <v>59</v>
      </c>
      <c r="B55" s="6" t="s">
        <v>132</v>
      </c>
      <c r="C55" s="6" t="s">
        <v>204</v>
      </c>
      <c r="D55" s="6">
        <v>29507400</v>
      </c>
      <c r="E55" s="4">
        <f aca="true" t="shared" si="6" ref="E55:E69">IF(D55&lt;150000,"/ / / / /",IF(D55&lt;300000,18,IF(D55&lt;500000,33,IF(D55&lt;800000,77,IF(D55&lt;1000000,90,IF(D55&lt;5000000,165,IF(D55&lt;20000000,220,560)))))))</f>
        <v>560</v>
      </c>
      <c r="F55" s="4">
        <f t="shared" si="4"/>
        <v>590148</v>
      </c>
    </row>
    <row r="56" spans="1:6" s="5" customFormat="1" ht="15.75" customHeight="1">
      <c r="A56" s="6" t="s">
        <v>60</v>
      </c>
      <c r="B56" s="6" t="s">
        <v>133</v>
      </c>
      <c r="C56" s="6" t="s">
        <v>194</v>
      </c>
      <c r="D56" s="6">
        <v>7759360</v>
      </c>
      <c r="E56" s="4">
        <f t="shared" si="6"/>
        <v>220</v>
      </c>
      <c r="F56" s="4">
        <f t="shared" si="4"/>
        <v>155187.2</v>
      </c>
    </row>
    <row r="57" spans="1:6" s="5" customFormat="1" ht="15.75" customHeight="1">
      <c r="A57" s="6" t="s">
        <v>61</v>
      </c>
      <c r="B57" s="6" t="s">
        <v>134</v>
      </c>
      <c r="C57" s="6" t="s">
        <v>205</v>
      </c>
      <c r="D57" s="6">
        <v>3490346</v>
      </c>
      <c r="E57" s="4">
        <f t="shared" si="6"/>
        <v>165</v>
      </c>
      <c r="F57" s="4">
        <f t="shared" si="4"/>
        <v>69806.92</v>
      </c>
    </row>
    <row r="58" spans="1:6" s="5" customFormat="1" ht="15.75" customHeight="1">
      <c r="A58" s="6" t="s">
        <v>62</v>
      </c>
      <c r="B58" s="6" t="s">
        <v>135</v>
      </c>
      <c r="C58" s="6" t="s">
        <v>206</v>
      </c>
      <c r="D58" s="6">
        <v>4592526</v>
      </c>
      <c r="E58" s="4">
        <f t="shared" si="6"/>
        <v>165</v>
      </c>
      <c r="F58" s="4">
        <f t="shared" si="4"/>
        <v>91850.52</v>
      </c>
    </row>
    <row r="59" spans="1:6" s="5" customFormat="1" ht="15.75" customHeight="1">
      <c r="A59" s="6" t="s">
        <v>63</v>
      </c>
      <c r="B59" s="6" t="s">
        <v>136</v>
      </c>
      <c r="C59" s="6" t="s">
        <v>207</v>
      </c>
      <c r="D59" s="6">
        <v>8187704</v>
      </c>
      <c r="E59" s="4">
        <f t="shared" si="6"/>
        <v>220</v>
      </c>
      <c r="F59" s="4">
        <f t="shared" si="4"/>
        <v>163754.08000000002</v>
      </c>
    </row>
    <row r="60" spans="1:6" s="5" customFormat="1" ht="15.75" customHeight="1">
      <c r="A60" s="6" t="s">
        <v>64</v>
      </c>
      <c r="B60" s="6" t="s">
        <v>137</v>
      </c>
      <c r="C60" s="6" t="s">
        <v>208</v>
      </c>
      <c r="D60" s="6">
        <v>21557151.66</v>
      </c>
      <c r="E60" s="4">
        <f t="shared" si="6"/>
        <v>560</v>
      </c>
      <c r="F60" s="4">
        <f t="shared" si="4"/>
        <v>431143.0332</v>
      </c>
    </row>
    <row r="61" spans="1:6" s="5" customFormat="1" ht="15.75" customHeight="1">
      <c r="A61" s="6" t="s">
        <v>65</v>
      </c>
      <c r="B61" s="6" t="s">
        <v>138</v>
      </c>
      <c r="C61" s="6" t="s">
        <v>209</v>
      </c>
      <c r="D61" s="6">
        <v>2528196.8</v>
      </c>
      <c r="E61" s="4">
        <f t="shared" si="6"/>
        <v>165</v>
      </c>
      <c r="F61" s="4">
        <f t="shared" si="4"/>
        <v>50563.935999999994</v>
      </c>
    </row>
    <row r="62" spans="1:6" s="5" customFormat="1" ht="15.75" customHeight="1">
      <c r="A62" s="6" t="s">
        <v>66</v>
      </c>
      <c r="B62" s="6" t="s">
        <v>139</v>
      </c>
      <c r="C62" s="6" t="s">
        <v>210</v>
      </c>
      <c r="D62" s="6">
        <v>13953951</v>
      </c>
      <c r="E62" s="4">
        <f t="shared" si="6"/>
        <v>220</v>
      </c>
      <c r="F62" s="4">
        <f t="shared" si="4"/>
        <v>279079.02</v>
      </c>
    </row>
    <row r="63" spans="1:6" s="5" customFormat="1" ht="15.75" customHeight="1">
      <c r="A63" s="6" t="s">
        <v>67</v>
      </c>
      <c r="B63" s="6" t="s">
        <v>140</v>
      </c>
      <c r="C63" s="6" t="s">
        <v>211</v>
      </c>
      <c r="D63" s="6">
        <v>4144770</v>
      </c>
      <c r="E63" s="4">
        <f t="shared" si="6"/>
        <v>165</v>
      </c>
      <c r="F63" s="4">
        <f t="shared" si="4"/>
        <v>82895.40000000001</v>
      </c>
    </row>
    <row r="64" spans="1:6" s="5" customFormat="1" ht="15.75" customHeight="1">
      <c r="A64" s="6" t="s">
        <v>68</v>
      </c>
      <c r="B64" s="6" t="s">
        <v>141</v>
      </c>
      <c r="C64" s="6" t="s">
        <v>212</v>
      </c>
      <c r="D64" s="6">
        <v>845600</v>
      </c>
      <c r="E64" s="4">
        <f t="shared" si="6"/>
        <v>90</v>
      </c>
      <c r="F64" s="4">
        <f t="shared" si="4"/>
        <v>16912</v>
      </c>
    </row>
    <row r="65" spans="1:6" s="5" customFormat="1" ht="15.75" customHeight="1">
      <c r="A65" s="6" t="s">
        <v>69</v>
      </c>
      <c r="B65" s="6" t="s">
        <v>142</v>
      </c>
      <c r="C65" s="6" t="s">
        <v>213</v>
      </c>
      <c r="D65" s="6">
        <v>32088471.19</v>
      </c>
      <c r="E65" s="4">
        <f t="shared" si="6"/>
        <v>560</v>
      </c>
      <c r="F65" s="4">
        <f t="shared" si="4"/>
        <v>641769.4238</v>
      </c>
    </row>
    <row r="66" spans="1:6" s="5" customFormat="1" ht="15.75" customHeight="1">
      <c r="A66" s="6" t="s">
        <v>70</v>
      </c>
      <c r="B66" s="6" t="s">
        <v>143</v>
      </c>
      <c r="C66" s="6" t="s">
        <v>214</v>
      </c>
      <c r="D66" s="6">
        <v>7709373</v>
      </c>
      <c r="E66" s="4">
        <f t="shared" si="6"/>
        <v>220</v>
      </c>
      <c r="F66" s="4">
        <f t="shared" si="4"/>
        <v>154187.46</v>
      </c>
    </row>
    <row r="67" spans="1:6" s="5" customFormat="1" ht="15.75" customHeight="1">
      <c r="A67" s="6" t="s">
        <v>71</v>
      </c>
      <c r="B67" s="6" t="s">
        <v>144</v>
      </c>
      <c r="C67" s="6" t="s">
        <v>215</v>
      </c>
      <c r="D67" s="6">
        <v>895748.49</v>
      </c>
      <c r="E67" s="4">
        <f t="shared" si="6"/>
        <v>90</v>
      </c>
      <c r="F67" s="4">
        <f t="shared" si="4"/>
        <v>17914.9698</v>
      </c>
    </row>
    <row r="68" spans="1:6" s="5" customFormat="1" ht="15.75" customHeight="1">
      <c r="A68" s="6" t="s">
        <v>72</v>
      </c>
      <c r="B68" s="6" t="s">
        <v>145</v>
      </c>
      <c r="C68" s="6" t="s">
        <v>194</v>
      </c>
      <c r="D68" s="6">
        <v>4606555.31</v>
      </c>
      <c r="E68" s="4">
        <f t="shared" si="6"/>
        <v>165</v>
      </c>
      <c r="F68" s="4">
        <f t="shared" si="4"/>
        <v>92131.1062</v>
      </c>
    </row>
    <row r="69" spans="1:6" s="5" customFormat="1" ht="15.75" customHeight="1">
      <c r="A69" s="6" t="s">
        <v>73</v>
      </c>
      <c r="B69" s="6" t="s">
        <v>146</v>
      </c>
      <c r="C69" s="6" t="s">
        <v>216</v>
      </c>
      <c r="D69" s="6">
        <v>156310.2</v>
      </c>
      <c r="E69" s="4">
        <f t="shared" si="6"/>
        <v>18</v>
      </c>
      <c r="F69" s="4">
        <f t="shared" si="4"/>
        <v>3126.204</v>
      </c>
    </row>
    <row r="70" spans="1:6" s="5" customFormat="1" ht="15.75" customHeight="1">
      <c r="A70" s="6" t="s">
        <v>74</v>
      </c>
      <c r="B70" s="6" t="s">
        <v>147</v>
      </c>
      <c r="C70" s="6" t="s">
        <v>217</v>
      </c>
      <c r="D70" s="6">
        <v>19201050</v>
      </c>
      <c r="E70" s="4">
        <f>IF(D70&lt;150000,"/ / / / /",IF(D70&lt;300000,18,IF(D70&lt;500000,33,IF(D70&lt;800000,77,IF(D70&lt;1000000,90,IF(D70&lt;5000000,165,IF(D70&lt;20000000,220,560)))))))</f>
        <v>220</v>
      </c>
      <c r="F70" s="4">
        <f>D70*0.02</f>
        <v>384021</v>
      </c>
    </row>
    <row r="71" spans="1:6" s="5" customFormat="1" ht="15.75" customHeight="1">
      <c r="A71" s="6" t="s">
        <v>75</v>
      </c>
      <c r="B71" s="6" t="s">
        <v>148</v>
      </c>
      <c r="C71" s="6" t="s">
        <v>218</v>
      </c>
      <c r="D71" s="6">
        <v>16119893.82</v>
      </c>
      <c r="E71" s="4">
        <f>IF(D71&lt;150000,"/ / / / /",IF(D71&lt;300000,18,IF(D71&lt;500000,33,IF(D71&lt;800000,77,IF(D71&lt;1000000,90,IF(D71&lt;5000000,165,IF(D71&lt;20000000,220,560)))))))</f>
        <v>220</v>
      </c>
      <c r="F71" s="4">
        <f>D71*0.02</f>
        <v>322397.8764</v>
      </c>
    </row>
    <row r="72" spans="1:6" s="5" customFormat="1" ht="15.75" customHeight="1">
      <c r="A72" s="6" t="s">
        <v>76</v>
      </c>
      <c r="B72" s="6" t="s">
        <v>149</v>
      </c>
      <c r="C72" s="6" t="s">
        <v>219</v>
      </c>
      <c r="D72" s="6">
        <v>289935.36</v>
      </c>
      <c r="E72" s="4">
        <f>IF(D72&lt;150000,"/ / / / /",IF(D72&lt;300000,18,IF(D72&lt;500000,33,IF(D72&lt;800000,77,IF(D72&lt;1000000,90,IF(D72&lt;5000000,165,IF(D72&lt;20000000,220,560)))))))</f>
        <v>18</v>
      </c>
      <c r="F72" s="4">
        <f>D72*0.02</f>
        <v>5798.7072</v>
      </c>
    </row>
    <row r="73" spans="1:6" s="5" customFormat="1" ht="15.75" customHeight="1">
      <c r="A73" s="6" t="s">
        <v>77</v>
      </c>
      <c r="B73" s="6" t="s">
        <v>150</v>
      </c>
      <c r="C73" s="6" t="s">
        <v>220</v>
      </c>
      <c r="D73" s="6">
        <v>8492571.28</v>
      </c>
      <c r="E73" s="4">
        <f>IF(D73&lt;150000,"/ / / / /",IF(D73&lt;300000,18,IF(D73&lt;500000,33,IF(D73&lt;800000,77,IF(D73&lt;1000000,90,IF(D73&lt;5000000,165,IF(D73&lt;20000000,220,560)))))))</f>
        <v>220</v>
      </c>
      <c r="F73" s="4">
        <f>D73*0.02</f>
        <v>169851.4256</v>
      </c>
    </row>
    <row r="74" spans="1:6" s="5" customFormat="1" ht="15.75" customHeight="1">
      <c r="A74" s="6" t="s">
        <v>78</v>
      </c>
      <c r="B74" s="6" t="s">
        <v>151</v>
      </c>
      <c r="C74" s="6" t="s">
        <v>221</v>
      </c>
      <c r="D74" s="6">
        <v>680000.08</v>
      </c>
      <c r="E74" s="4">
        <f>IF(D74&lt;150000,"/ / / / /",IF(D74&lt;300000,18,IF(D74&lt;500000,33,IF(D74&lt;800000,77,IF(D74&lt;1000000,90,IF(D74&lt;5000000,165,IF(D74&lt;20000000,220,560)))))))</f>
        <v>77</v>
      </c>
      <c r="F74" s="4">
        <f>D74*0.02</f>
        <v>13600.0016</v>
      </c>
    </row>
    <row r="75" ht="15.75" customHeight="1"/>
  </sheetData>
  <sheetProtection selectLockedCells="1" selectUnlockedCells="1"/>
  <dataValidations count="2">
    <dataValidation type="textLength" operator="equal" allowBlank="1" showErrorMessage="1" sqref="B2:B22">
      <formula1>10</formula1>
    </dataValidation>
    <dataValidation type="whole" allowBlank="1" showErrorMessage="1" sqref="A2:A74">
      <formula1>0</formula1>
      <formula2>999</formula2>
    </dataValidation>
  </dataValidations>
  <printOptions gridLines="1" horizontalCentered="1"/>
  <pageMargins left="0.39375" right="0.39375" top="0.9840277777777777" bottom="0.9840277777777777" header="0" footer="0"/>
  <pageSetup fitToHeight="1" fitToWidth="1" horizontalDpi="300" verticalDpi="300" orientation="portrait" paperSize="9" r:id="rId1"/>
  <headerFooter alignWithMargins="0">
    <oddHeader>&amp;CGARA CENTRALIZZATA REGIONALE PER LA FORNITURA DI VACCINI  OCCORRENTI ALLE AZIENDE SANITARIE DELLA REGIONE SICILIA</oddHeader>
    <oddFooter>&amp;CNumero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vdibenedetto</dc:creator>
  <cp:keywords/>
  <dc:description/>
  <cp:lastModifiedBy>Cristina Milazzo</cp:lastModifiedBy>
  <dcterms:created xsi:type="dcterms:W3CDTF">2022-02-18T10:56:26Z</dcterms:created>
  <dcterms:modified xsi:type="dcterms:W3CDTF">2023-12-07T11:57:19Z</dcterms:modified>
  <cp:category/>
  <cp:version/>
  <cp:contentType/>
  <cp:contentStatus/>
</cp:coreProperties>
</file>