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ilazzo\Desktop\FARMACI\PTORS\PTORS 87-88\Decreti\"/>
    </mc:Choice>
  </mc:AlternateContent>
  <bookViews>
    <workbookView xWindow="0" yWindow="0" windowWidth="19365" windowHeight="9300"/>
  </bookViews>
  <sheets>
    <sheet name="Fabbisogni" sheetId="1" r:id="rId1"/>
  </sheets>
  <definedNames>
    <definedName name="_xlnm._FilterDatabase" localSheetId="0" hidden="1">Fabbisogni!$A$2:$CS$45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5" i="1" l="1"/>
  <c r="L44" i="1"/>
  <c r="L43" i="1"/>
  <c r="L25" i="1"/>
  <c r="L12" i="1"/>
  <c r="L10" i="1"/>
  <c r="L9" i="1"/>
  <c r="L7" i="1"/>
  <c r="CQ42" i="1" l="1"/>
  <c r="CR42" i="1" s="1"/>
  <c r="CN42" i="1"/>
  <c r="CO42" i="1" s="1"/>
  <c r="CK42" i="1"/>
  <c r="CL42" i="1" s="1"/>
  <c r="CH42" i="1"/>
  <c r="CI42" i="1" s="1"/>
  <c r="CE42" i="1"/>
  <c r="CF42" i="1" s="1"/>
  <c r="CB42" i="1"/>
  <c r="CC42" i="1" s="1"/>
  <c r="BY42" i="1"/>
  <c r="BZ42" i="1" s="1"/>
  <c r="BV42" i="1"/>
  <c r="BW42" i="1" s="1"/>
  <c r="BS42" i="1"/>
  <c r="BT42" i="1" s="1"/>
  <c r="BP42" i="1"/>
  <c r="BQ42" i="1" s="1"/>
  <c r="BM42" i="1"/>
  <c r="BN42" i="1" s="1"/>
  <c r="BJ42" i="1"/>
  <c r="BK42" i="1" s="1"/>
  <c r="BG42" i="1"/>
  <c r="BH42" i="1" s="1"/>
  <c r="BD42" i="1"/>
  <c r="BE42" i="1" s="1"/>
  <c r="BA42" i="1"/>
  <c r="BB42" i="1" s="1"/>
  <c r="AX42" i="1"/>
  <c r="AY42" i="1" s="1"/>
  <c r="AU42" i="1"/>
  <c r="AV42" i="1" s="1"/>
  <c r="AR42" i="1"/>
  <c r="AS42" i="1" s="1"/>
  <c r="AO42" i="1"/>
  <c r="AP42" i="1" s="1"/>
  <c r="AL42" i="1"/>
  <c r="AM42" i="1" s="1"/>
  <c r="AI42" i="1"/>
  <c r="AJ42" i="1" s="1"/>
  <c r="CQ41" i="1"/>
  <c r="CR41" i="1" s="1"/>
  <c r="CN41" i="1"/>
  <c r="CO41" i="1" s="1"/>
  <c r="CK41" i="1"/>
  <c r="CL41" i="1" s="1"/>
  <c r="CH41" i="1"/>
  <c r="CI41" i="1" s="1"/>
  <c r="CE41" i="1"/>
  <c r="CF41" i="1" s="1"/>
  <c r="CB41" i="1"/>
  <c r="CC41" i="1" s="1"/>
  <c r="BY41" i="1"/>
  <c r="BZ41" i="1" s="1"/>
  <c r="BV41" i="1"/>
  <c r="BW41" i="1" s="1"/>
  <c r="BS41" i="1"/>
  <c r="BT41" i="1" s="1"/>
  <c r="BP41" i="1"/>
  <c r="BQ41" i="1" s="1"/>
  <c r="BM41" i="1"/>
  <c r="BN41" i="1" s="1"/>
  <c r="BJ41" i="1"/>
  <c r="BK41" i="1" s="1"/>
  <c r="BG41" i="1"/>
  <c r="BH41" i="1" s="1"/>
  <c r="BD41" i="1"/>
  <c r="BE41" i="1" s="1"/>
  <c r="BA41" i="1"/>
  <c r="BB41" i="1" s="1"/>
  <c r="AX41" i="1"/>
  <c r="AY41" i="1" s="1"/>
  <c r="AU41" i="1"/>
  <c r="AV41" i="1" s="1"/>
  <c r="AR41" i="1"/>
  <c r="AS41" i="1" s="1"/>
  <c r="AO41" i="1"/>
  <c r="AP41" i="1" s="1"/>
  <c r="AL41" i="1"/>
  <c r="AM41" i="1" s="1"/>
  <c r="AI41" i="1"/>
  <c r="AJ41" i="1" s="1"/>
  <c r="CQ40" i="1"/>
  <c r="CR40" i="1" s="1"/>
  <c r="CN40" i="1"/>
  <c r="CO40" i="1" s="1"/>
  <c r="CK40" i="1"/>
  <c r="CL40" i="1" s="1"/>
  <c r="CH40" i="1"/>
  <c r="CI40" i="1" s="1"/>
  <c r="CE40" i="1"/>
  <c r="CF40" i="1" s="1"/>
  <c r="CB40" i="1"/>
  <c r="CC40" i="1" s="1"/>
  <c r="BY40" i="1"/>
  <c r="BZ40" i="1" s="1"/>
  <c r="BV40" i="1"/>
  <c r="BW40" i="1" s="1"/>
  <c r="BS40" i="1"/>
  <c r="BT40" i="1" s="1"/>
  <c r="BP40" i="1"/>
  <c r="BQ40" i="1" s="1"/>
  <c r="BM40" i="1"/>
  <c r="BN40" i="1" s="1"/>
  <c r="BJ40" i="1"/>
  <c r="BK40" i="1" s="1"/>
  <c r="BG40" i="1"/>
  <c r="BH40" i="1" s="1"/>
  <c r="BD40" i="1"/>
  <c r="BE40" i="1" s="1"/>
  <c r="BA40" i="1"/>
  <c r="BB40" i="1" s="1"/>
  <c r="AX40" i="1"/>
  <c r="AY40" i="1" s="1"/>
  <c r="AU40" i="1"/>
  <c r="AV40" i="1" s="1"/>
  <c r="AR40" i="1"/>
  <c r="AS40" i="1" s="1"/>
  <c r="AO40" i="1"/>
  <c r="AP40" i="1" s="1"/>
  <c r="AL40" i="1"/>
  <c r="AM40" i="1" s="1"/>
  <c r="AI40" i="1"/>
  <c r="AJ40" i="1" s="1"/>
  <c r="AI3" i="1" l="1"/>
  <c r="AJ3" i="1" s="1"/>
  <c r="AL3" i="1"/>
  <c r="AM3" i="1" s="1"/>
  <c r="AO3" i="1"/>
  <c r="AP3" i="1" s="1"/>
  <c r="AR3" i="1"/>
  <c r="AS3" i="1" s="1"/>
  <c r="AU3" i="1"/>
  <c r="AI4" i="1"/>
  <c r="AJ4" i="1" s="1"/>
  <c r="AL4" i="1"/>
  <c r="AM4" i="1" s="1"/>
  <c r="AO4" i="1"/>
  <c r="AP4" i="1" s="1"/>
  <c r="AR4" i="1"/>
  <c r="AS4" i="1" s="1"/>
  <c r="AU4" i="1"/>
  <c r="AI5" i="1"/>
  <c r="AJ5" i="1" s="1"/>
  <c r="AL5" i="1"/>
  <c r="AM5" i="1" s="1"/>
  <c r="AO5" i="1"/>
  <c r="AP5" i="1" s="1"/>
  <c r="AR5" i="1"/>
  <c r="AS5" i="1" s="1"/>
  <c r="AU5" i="1"/>
  <c r="AI6" i="1"/>
  <c r="AJ6" i="1" s="1"/>
  <c r="AL6" i="1"/>
  <c r="AM6" i="1" s="1"/>
  <c r="AO6" i="1"/>
  <c r="AP6" i="1" s="1"/>
  <c r="AR6" i="1"/>
  <c r="AS6" i="1" s="1"/>
  <c r="AU6" i="1"/>
  <c r="AI7" i="1"/>
  <c r="AJ7" i="1" s="1"/>
  <c r="AL7" i="1"/>
  <c r="AM7" i="1" s="1"/>
  <c r="AO7" i="1"/>
  <c r="AP7" i="1" s="1"/>
  <c r="AR7" i="1"/>
  <c r="AS7" i="1" s="1"/>
  <c r="AU7" i="1"/>
  <c r="AI8" i="1"/>
  <c r="AJ8" i="1" s="1"/>
  <c r="AL8" i="1"/>
  <c r="AM8" i="1" s="1"/>
  <c r="AO8" i="1"/>
  <c r="AP8" i="1" s="1"/>
  <c r="AR8" i="1"/>
  <c r="AS8" i="1" s="1"/>
  <c r="AU8" i="1"/>
  <c r="AI9" i="1"/>
  <c r="AJ9" i="1" s="1"/>
  <c r="AL9" i="1"/>
  <c r="AM9" i="1" s="1"/>
  <c r="AO9" i="1"/>
  <c r="AP9" i="1" s="1"/>
  <c r="AR9" i="1"/>
  <c r="AS9" i="1" s="1"/>
  <c r="AU9" i="1"/>
  <c r="AI10" i="1"/>
  <c r="AJ10" i="1" s="1"/>
  <c r="AL10" i="1"/>
  <c r="AM10" i="1" s="1"/>
  <c r="AO10" i="1"/>
  <c r="AP10" i="1" s="1"/>
  <c r="AR10" i="1"/>
  <c r="AS10" i="1" s="1"/>
  <c r="AU10" i="1"/>
  <c r="AI11" i="1"/>
  <c r="AJ11" i="1" s="1"/>
  <c r="AL11" i="1"/>
  <c r="AM11" i="1" s="1"/>
  <c r="AO11" i="1"/>
  <c r="AP11" i="1" s="1"/>
  <c r="AR11" i="1"/>
  <c r="AS11" i="1" s="1"/>
  <c r="AU11" i="1"/>
  <c r="AI12" i="1"/>
  <c r="AJ12" i="1" s="1"/>
  <c r="AL12" i="1"/>
  <c r="AM12" i="1" s="1"/>
  <c r="AO12" i="1"/>
  <c r="AP12" i="1" s="1"/>
  <c r="AR12" i="1"/>
  <c r="AS12" i="1" s="1"/>
  <c r="AU12" i="1"/>
  <c r="AI13" i="1"/>
  <c r="AJ13" i="1" s="1"/>
  <c r="AL13" i="1"/>
  <c r="AM13" i="1" s="1"/>
  <c r="AO13" i="1"/>
  <c r="AP13" i="1" s="1"/>
  <c r="AR13" i="1"/>
  <c r="AS13" i="1" s="1"/>
  <c r="AU13" i="1"/>
  <c r="AI14" i="1"/>
  <c r="AJ14" i="1" s="1"/>
  <c r="AL14" i="1"/>
  <c r="AM14" i="1" s="1"/>
  <c r="AO14" i="1"/>
  <c r="AP14" i="1" s="1"/>
  <c r="AR14" i="1"/>
  <c r="AS14" i="1" s="1"/>
  <c r="AU14" i="1"/>
  <c r="AI15" i="1"/>
  <c r="AJ15" i="1" s="1"/>
  <c r="AL15" i="1"/>
  <c r="AM15" i="1" s="1"/>
  <c r="AO15" i="1"/>
  <c r="AP15" i="1" s="1"/>
  <c r="AR15" i="1"/>
  <c r="AS15" i="1" s="1"/>
  <c r="AU15" i="1"/>
  <c r="AI16" i="1"/>
  <c r="AJ16" i="1" s="1"/>
  <c r="AL16" i="1"/>
  <c r="AM16" i="1" s="1"/>
  <c r="AO16" i="1"/>
  <c r="AP16" i="1" s="1"/>
  <c r="AR16" i="1"/>
  <c r="AS16" i="1" s="1"/>
  <c r="AU16" i="1"/>
  <c r="AI17" i="1"/>
  <c r="AJ17" i="1" s="1"/>
  <c r="AL17" i="1"/>
  <c r="AM17" i="1" s="1"/>
  <c r="AO17" i="1"/>
  <c r="AP17" i="1" s="1"/>
  <c r="AR17" i="1"/>
  <c r="AS17" i="1" s="1"/>
  <c r="AU17" i="1"/>
  <c r="AI18" i="1"/>
  <c r="AJ18" i="1" s="1"/>
  <c r="AL18" i="1"/>
  <c r="AM18" i="1" s="1"/>
  <c r="AO18" i="1"/>
  <c r="AP18" i="1" s="1"/>
  <c r="AR18" i="1"/>
  <c r="AS18" i="1" s="1"/>
  <c r="AU18" i="1"/>
  <c r="AI19" i="1"/>
  <c r="AJ19" i="1" s="1"/>
  <c r="AL19" i="1"/>
  <c r="AM19" i="1" s="1"/>
  <c r="AO19" i="1"/>
  <c r="AP19" i="1" s="1"/>
  <c r="AR19" i="1"/>
  <c r="AS19" i="1" s="1"/>
  <c r="AU19" i="1"/>
  <c r="AI20" i="1"/>
  <c r="AJ20" i="1" s="1"/>
  <c r="AL20" i="1"/>
  <c r="AM20" i="1" s="1"/>
  <c r="AO20" i="1"/>
  <c r="AP20" i="1" s="1"/>
  <c r="AR20" i="1"/>
  <c r="AS20" i="1" s="1"/>
  <c r="AU20" i="1"/>
  <c r="AI21" i="1"/>
  <c r="AJ21" i="1" s="1"/>
  <c r="AL21" i="1"/>
  <c r="AM21" i="1" s="1"/>
  <c r="AO21" i="1"/>
  <c r="AP21" i="1" s="1"/>
  <c r="AR21" i="1"/>
  <c r="AS21" i="1" s="1"/>
  <c r="AU21" i="1"/>
  <c r="AI22" i="1"/>
  <c r="AJ22" i="1" s="1"/>
  <c r="AL22" i="1"/>
  <c r="AM22" i="1" s="1"/>
  <c r="AO22" i="1"/>
  <c r="AP22" i="1" s="1"/>
  <c r="AR22" i="1"/>
  <c r="AS22" i="1" s="1"/>
  <c r="AU22" i="1"/>
  <c r="AI23" i="1"/>
  <c r="AJ23" i="1" s="1"/>
  <c r="AL23" i="1"/>
  <c r="AM23" i="1" s="1"/>
  <c r="AO23" i="1"/>
  <c r="AP23" i="1" s="1"/>
  <c r="AR23" i="1"/>
  <c r="AS23" i="1" s="1"/>
  <c r="AU23" i="1"/>
  <c r="AI24" i="1"/>
  <c r="AJ24" i="1" s="1"/>
  <c r="AL24" i="1"/>
  <c r="AM24" i="1" s="1"/>
  <c r="AO24" i="1"/>
  <c r="AP24" i="1" s="1"/>
  <c r="AR24" i="1"/>
  <c r="AS24" i="1" s="1"/>
  <c r="AU24" i="1"/>
  <c r="AI25" i="1"/>
  <c r="AJ25" i="1" s="1"/>
  <c r="AL25" i="1"/>
  <c r="AM25" i="1" s="1"/>
  <c r="AO25" i="1"/>
  <c r="AP25" i="1" s="1"/>
  <c r="AR25" i="1"/>
  <c r="AS25" i="1" s="1"/>
  <c r="AU25" i="1"/>
  <c r="AI26" i="1"/>
  <c r="AJ26" i="1" s="1"/>
  <c r="AL26" i="1"/>
  <c r="AM26" i="1" s="1"/>
  <c r="AO26" i="1"/>
  <c r="AP26" i="1" s="1"/>
  <c r="AR26" i="1"/>
  <c r="AS26" i="1" s="1"/>
  <c r="AU26" i="1"/>
  <c r="AI27" i="1"/>
  <c r="AJ27" i="1" s="1"/>
  <c r="AL27" i="1"/>
  <c r="AM27" i="1" s="1"/>
  <c r="AO27" i="1"/>
  <c r="AP27" i="1" s="1"/>
  <c r="AR27" i="1"/>
  <c r="AS27" i="1" s="1"/>
  <c r="AU27" i="1"/>
  <c r="AI28" i="1"/>
  <c r="AJ28" i="1" s="1"/>
  <c r="AL28" i="1"/>
  <c r="AM28" i="1" s="1"/>
  <c r="AO28" i="1"/>
  <c r="AP28" i="1" s="1"/>
  <c r="AR28" i="1"/>
  <c r="AS28" i="1" s="1"/>
  <c r="AU28" i="1"/>
  <c r="AI29" i="1"/>
  <c r="AJ29" i="1" s="1"/>
  <c r="AL29" i="1"/>
  <c r="AM29" i="1" s="1"/>
  <c r="AO29" i="1"/>
  <c r="AP29" i="1" s="1"/>
  <c r="AR29" i="1"/>
  <c r="AS29" i="1" s="1"/>
  <c r="AU29" i="1"/>
  <c r="AI30" i="1"/>
  <c r="AJ30" i="1" s="1"/>
  <c r="AL30" i="1"/>
  <c r="AM30" i="1" s="1"/>
  <c r="AO30" i="1"/>
  <c r="AP30" i="1" s="1"/>
  <c r="AR30" i="1"/>
  <c r="AS30" i="1" s="1"/>
  <c r="AU30" i="1"/>
  <c r="AI31" i="1"/>
  <c r="AJ31" i="1" s="1"/>
  <c r="AL31" i="1"/>
  <c r="AM31" i="1" s="1"/>
  <c r="AO31" i="1"/>
  <c r="AP31" i="1" s="1"/>
  <c r="AR31" i="1"/>
  <c r="AS31" i="1" s="1"/>
  <c r="AU31" i="1"/>
  <c r="AI32" i="1"/>
  <c r="AJ32" i="1" s="1"/>
  <c r="AL32" i="1"/>
  <c r="AM32" i="1" s="1"/>
  <c r="AO32" i="1"/>
  <c r="AP32" i="1" s="1"/>
  <c r="AR32" i="1"/>
  <c r="AS32" i="1" s="1"/>
  <c r="AU32" i="1"/>
  <c r="AI33" i="1"/>
  <c r="AJ33" i="1" s="1"/>
  <c r="AL33" i="1"/>
  <c r="AM33" i="1" s="1"/>
  <c r="AO33" i="1"/>
  <c r="AP33" i="1" s="1"/>
  <c r="AR33" i="1"/>
  <c r="AS33" i="1" s="1"/>
  <c r="AU33" i="1"/>
  <c r="AI34" i="1"/>
  <c r="AJ34" i="1" s="1"/>
  <c r="AL34" i="1"/>
  <c r="AM34" i="1" s="1"/>
  <c r="AO34" i="1"/>
  <c r="AP34" i="1" s="1"/>
  <c r="AR34" i="1"/>
  <c r="AS34" i="1" s="1"/>
  <c r="AU34" i="1"/>
  <c r="AI35" i="1"/>
  <c r="AJ35" i="1" s="1"/>
  <c r="AL35" i="1"/>
  <c r="AM35" i="1" s="1"/>
  <c r="AO35" i="1"/>
  <c r="AP35" i="1" s="1"/>
  <c r="AR35" i="1"/>
  <c r="AS35" i="1" s="1"/>
  <c r="AU35" i="1"/>
  <c r="AI36" i="1"/>
  <c r="AJ36" i="1" s="1"/>
  <c r="AL36" i="1"/>
  <c r="AM36" i="1" s="1"/>
  <c r="AO36" i="1"/>
  <c r="AP36" i="1" s="1"/>
  <c r="AR36" i="1"/>
  <c r="AS36" i="1" s="1"/>
  <c r="AU36" i="1"/>
  <c r="AI37" i="1"/>
  <c r="AJ37" i="1" s="1"/>
  <c r="AL37" i="1"/>
  <c r="AM37" i="1" s="1"/>
  <c r="AO37" i="1"/>
  <c r="AP37" i="1" s="1"/>
  <c r="AR37" i="1"/>
  <c r="AS37" i="1" s="1"/>
  <c r="AU37" i="1"/>
  <c r="AI38" i="1"/>
  <c r="AJ38" i="1" s="1"/>
  <c r="AL38" i="1"/>
  <c r="AM38" i="1" s="1"/>
  <c r="AO38" i="1"/>
  <c r="AP38" i="1" s="1"/>
  <c r="AR38" i="1"/>
  <c r="AS38" i="1" s="1"/>
  <c r="AU38" i="1"/>
  <c r="AI39" i="1"/>
  <c r="AJ39" i="1" s="1"/>
  <c r="AL39" i="1"/>
  <c r="AM39" i="1" s="1"/>
  <c r="AO39" i="1"/>
  <c r="AP39" i="1" s="1"/>
  <c r="AR39" i="1"/>
  <c r="AS39" i="1" s="1"/>
  <c r="AU39" i="1"/>
  <c r="AI43" i="1"/>
  <c r="AJ43" i="1" s="1"/>
  <c r="AL43" i="1"/>
  <c r="AM43" i="1" s="1"/>
  <c r="AO43" i="1"/>
  <c r="AP43" i="1" s="1"/>
  <c r="AR43" i="1"/>
  <c r="AS43" i="1" s="1"/>
  <c r="AU43" i="1"/>
  <c r="AI44" i="1"/>
  <c r="AJ44" i="1" s="1"/>
  <c r="AL44" i="1"/>
  <c r="AM44" i="1" s="1"/>
  <c r="AO44" i="1"/>
  <c r="AP44" i="1" s="1"/>
  <c r="AR44" i="1"/>
  <c r="AS44" i="1" s="1"/>
  <c r="AU44" i="1"/>
  <c r="CQ45" i="1" l="1"/>
  <c r="CR45" i="1" s="1"/>
  <c r="CN45" i="1"/>
  <c r="CO45" i="1" s="1"/>
  <c r="CK45" i="1"/>
  <c r="CL45" i="1" s="1"/>
  <c r="CH45" i="1"/>
  <c r="CI45" i="1" s="1"/>
  <c r="CE45" i="1"/>
  <c r="CF45" i="1" s="1"/>
  <c r="CB45" i="1"/>
  <c r="CC45" i="1" s="1"/>
  <c r="BY45" i="1"/>
  <c r="BZ45" i="1" s="1"/>
  <c r="BV45" i="1"/>
  <c r="BW45" i="1" s="1"/>
  <c r="BS45" i="1"/>
  <c r="BT45" i="1" s="1"/>
  <c r="BP45" i="1"/>
  <c r="BQ45" i="1" s="1"/>
  <c r="BM45" i="1"/>
  <c r="BN45" i="1" s="1"/>
  <c r="BJ45" i="1"/>
  <c r="BK45" i="1" s="1"/>
  <c r="BG45" i="1"/>
  <c r="BH45" i="1" s="1"/>
  <c r="BD45" i="1"/>
  <c r="BE45" i="1" s="1"/>
  <c r="BA45" i="1"/>
  <c r="BB45" i="1" s="1"/>
  <c r="AX45" i="1"/>
  <c r="AY45" i="1" s="1"/>
  <c r="AU45" i="1"/>
  <c r="AV45" i="1" s="1"/>
  <c r="AR45" i="1"/>
  <c r="AS45" i="1" s="1"/>
  <c r="AO45" i="1"/>
  <c r="AP45" i="1" s="1"/>
  <c r="AL45" i="1"/>
  <c r="AM45" i="1" s="1"/>
  <c r="AI45" i="1"/>
  <c r="AJ45" i="1" s="1"/>
  <c r="CQ44" i="1"/>
  <c r="CR44" i="1" s="1"/>
  <c r="CN44" i="1"/>
  <c r="CO44" i="1" s="1"/>
  <c r="CK44" i="1"/>
  <c r="CL44" i="1" s="1"/>
  <c r="CH44" i="1"/>
  <c r="CI44" i="1" s="1"/>
  <c r="CE44" i="1"/>
  <c r="CF44" i="1" s="1"/>
  <c r="CB44" i="1"/>
  <c r="CC44" i="1" s="1"/>
  <c r="BY44" i="1"/>
  <c r="BZ44" i="1" s="1"/>
  <c r="BV44" i="1"/>
  <c r="BW44" i="1" s="1"/>
  <c r="BS44" i="1"/>
  <c r="BT44" i="1" s="1"/>
  <c r="BP44" i="1"/>
  <c r="BQ44" i="1" s="1"/>
  <c r="BM44" i="1"/>
  <c r="BN44" i="1" s="1"/>
  <c r="BJ44" i="1"/>
  <c r="BK44" i="1" s="1"/>
  <c r="BG44" i="1"/>
  <c r="BH44" i="1" s="1"/>
  <c r="BD44" i="1"/>
  <c r="BE44" i="1" s="1"/>
  <c r="BA44" i="1"/>
  <c r="BB44" i="1" s="1"/>
  <c r="AX44" i="1"/>
  <c r="AY44" i="1" s="1"/>
  <c r="AV44" i="1"/>
  <c r="CQ43" i="1" l="1"/>
  <c r="CR43" i="1" s="1"/>
  <c r="CN43" i="1"/>
  <c r="CO43" i="1" s="1"/>
  <c r="CK43" i="1"/>
  <c r="CL43" i="1" s="1"/>
  <c r="CH43" i="1"/>
  <c r="CI43" i="1" s="1"/>
  <c r="CE43" i="1"/>
  <c r="CF43" i="1" s="1"/>
  <c r="CB43" i="1"/>
  <c r="CC43" i="1" s="1"/>
  <c r="BY43" i="1"/>
  <c r="BZ43" i="1" s="1"/>
  <c r="BV43" i="1"/>
  <c r="BW43" i="1" s="1"/>
  <c r="BS43" i="1"/>
  <c r="BT43" i="1" s="1"/>
  <c r="BP43" i="1"/>
  <c r="BQ43" i="1" s="1"/>
  <c r="BM43" i="1"/>
  <c r="BN43" i="1" s="1"/>
  <c r="BJ43" i="1"/>
  <c r="BK43" i="1" s="1"/>
  <c r="BG43" i="1"/>
  <c r="BH43" i="1" s="1"/>
  <c r="BD43" i="1"/>
  <c r="BE43" i="1" s="1"/>
  <c r="BA43" i="1"/>
  <c r="BB43" i="1" s="1"/>
  <c r="AX43" i="1"/>
  <c r="AY43" i="1" s="1"/>
  <c r="AV43" i="1"/>
  <c r="CQ39" i="1"/>
  <c r="CR39" i="1" s="1"/>
  <c r="CN39" i="1"/>
  <c r="CO39" i="1" s="1"/>
  <c r="CK39" i="1"/>
  <c r="CL39" i="1" s="1"/>
  <c r="CH39" i="1"/>
  <c r="CI39" i="1" s="1"/>
  <c r="CE39" i="1"/>
  <c r="CF39" i="1" s="1"/>
  <c r="CB39" i="1"/>
  <c r="CC39" i="1" s="1"/>
  <c r="BY39" i="1"/>
  <c r="BZ39" i="1" s="1"/>
  <c r="BV39" i="1"/>
  <c r="BW39" i="1" s="1"/>
  <c r="BS39" i="1"/>
  <c r="BT39" i="1" s="1"/>
  <c r="BP39" i="1"/>
  <c r="BQ39" i="1" s="1"/>
  <c r="BM39" i="1"/>
  <c r="BN39" i="1" s="1"/>
  <c r="BJ39" i="1"/>
  <c r="BK39" i="1" s="1"/>
  <c r="BG39" i="1"/>
  <c r="BH39" i="1" s="1"/>
  <c r="BD39" i="1"/>
  <c r="BE39" i="1" s="1"/>
  <c r="BA39" i="1"/>
  <c r="BB39" i="1" s="1"/>
  <c r="AX39" i="1"/>
  <c r="AY39" i="1" s="1"/>
  <c r="AV39" i="1"/>
  <c r="CQ38" i="1"/>
  <c r="CR38" i="1" s="1"/>
  <c r="CN38" i="1"/>
  <c r="CO38" i="1" s="1"/>
  <c r="CK38" i="1"/>
  <c r="CL38" i="1" s="1"/>
  <c r="CH38" i="1"/>
  <c r="CI38" i="1" s="1"/>
  <c r="CE38" i="1"/>
  <c r="CF38" i="1" s="1"/>
  <c r="CB38" i="1"/>
  <c r="CC38" i="1" s="1"/>
  <c r="BY38" i="1"/>
  <c r="BZ38" i="1" s="1"/>
  <c r="BV38" i="1"/>
  <c r="BW38" i="1" s="1"/>
  <c r="BS38" i="1"/>
  <c r="BT38" i="1" s="1"/>
  <c r="BP38" i="1"/>
  <c r="BQ38" i="1" s="1"/>
  <c r="BM38" i="1"/>
  <c r="BN38" i="1" s="1"/>
  <c r="BJ38" i="1"/>
  <c r="BK38" i="1" s="1"/>
  <c r="BG38" i="1"/>
  <c r="BH38" i="1" s="1"/>
  <c r="BD38" i="1"/>
  <c r="BE38" i="1" s="1"/>
  <c r="BA38" i="1"/>
  <c r="BB38" i="1" s="1"/>
  <c r="AX38" i="1"/>
  <c r="AY38" i="1" s="1"/>
  <c r="AV38" i="1"/>
  <c r="CQ37" i="1"/>
  <c r="CR37" i="1" s="1"/>
  <c r="CN37" i="1"/>
  <c r="CO37" i="1" s="1"/>
  <c r="CK37" i="1"/>
  <c r="CL37" i="1" s="1"/>
  <c r="CH37" i="1"/>
  <c r="CI37" i="1" s="1"/>
  <c r="CE37" i="1"/>
  <c r="CF37" i="1" s="1"/>
  <c r="CB37" i="1"/>
  <c r="CC37" i="1" s="1"/>
  <c r="BY37" i="1"/>
  <c r="BZ37" i="1" s="1"/>
  <c r="BV37" i="1"/>
  <c r="BW37" i="1" s="1"/>
  <c r="BS37" i="1"/>
  <c r="BT37" i="1" s="1"/>
  <c r="BP37" i="1"/>
  <c r="BQ37" i="1" s="1"/>
  <c r="BM37" i="1"/>
  <c r="BN37" i="1" s="1"/>
  <c r="BJ37" i="1"/>
  <c r="BK37" i="1" s="1"/>
  <c r="BG37" i="1"/>
  <c r="BH37" i="1" s="1"/>
  <c r="BD37" i="1"/>
  <c r="BE37" i="1" s="1"/>
  <c r="BA37" i="1"/>
  <c r="BB37" i="1" s="1"/>
  <c r="AX37" i="1"/>
  <c r="AY37" i="1" s="1"/>
  <c r="AV37" i="1"/>
  <c r="CQ36" i="1"/>
  <c r="CR36" i="1" s="1"/>
  <c r="CN36" i="1"/>
  <c r="CO36" i="1" s="1"/>
  <c r="CK36" i="1"/>
  <c r="CL36" i="1" s="1"/>
  <c r="CH36" i="1"/>
  <c r="CI36" i="1" s="1"/>
  <c r="CE36" i="1"/>
  <c r="CF36" i="1" s="1"/>
  <c r="CB36" i="1"/>
  <c r="CC36" i="1" s="1"/>
  <c r="BY36" i="1"/>
  <c r="BZ36" i="1" s="1"/>
  <c r="BV36" i="1"/>
  <c r="BW36" i="1" s="1"/>
  <c r="BS36" i="1"/>
  <c r="BT36" i="1" s="1"/>
  <c r="BP36" i="1"/>
  <c r="BQ36" i="1" s="1"/>
  <c r="BM36" i="1"/>
  <c r="BN36" i="1" s="1"/>
  <c r="BJ36" i="1"/>
  <c r="BK36" i="1" s="1"/>
  <c r="BG36" i="1"/>
  <c r="BH36" i="1" s="1"/>
  <c r="BD36" i="1"/>
  <c r="BE36" i="1" s="1"/>
  <c r="BA36" i="1"/>
  <c r="BB36" i="1" s="1"/>
  <c r="AX36" i="1"/>
  <c r="AY36" i="1" s="1"/>
  <c r="AV36" i="1"/>
  <c r="CQ35" i="1"/>
  <c r="CR35" i="1" s="1"/>
  <c r="CN35" i="1"/>
  <c r="CO35" i="1" s="1"/>
  <c r="CK35" i="1"/>
  <c r="CL35" i="1" s="1"/>
  <c r="CH35" i="1"/>
  <c r="CI35" i="1" s="1"/>
  <c r="CE35" i="1"/>
  <c r="CF35" i="1" s="1"/>
  <c r="CB35" i="1"/>
  <c r="CC35" i="1" s="1"/>
  <c r="BY35" i="1"/>
  <c r="BZ35" i="1" s="1"/>
  <c r="BV35" i="1"/>
  <c r="BW35" i="1" s="1"/>
  <c r="BS35" i="1"/>
  <c r="BT35" i="1" s="1"/>
  <c r="BP35" i="1"/>
  <c r="BQ35" i="1" s="1"/>
  <c r="BM35" i="1"/>
  <c r="BN35" i="1" s="1"/>
  <c r="BJ35" i="1"/>
  <c r="BK35" i="1" s="1"/>
  <c r="BG35" i="1"/>
  <c r="BH35" i="1" s="1"/>
  <c r="BD35" i="1"/>
  <c r="BE35" i="1" s="1"/>
  <c r="BA35" i="1"/>
  <c r="BB35" i="1" s="1"/>
  <c r="AX35" i="1"/>
  <c r="AY35" i="1" s="1"/>
  <c r="AV35" i="1"/>
  <c r="CQ34" i="1"/>
  <c r="CR34" i="1" s="1"/>
  <c r="CN34" i="1"/>
  <c r="CO34" i="1" s="1"/>
  <c r="CK34" i="1"/>
  <c r="CL34" i="1" s="1"/>
  <c r="CH34" i="1"/>
  <c r="CI34" i="1" s="1"/>
  <c r="CE34" i="1"/>
  <c r="CF34" i="1" s="1"/>
  <c r="CB34" i="1"/>
  <c r="CC34" i="1" s="1"/>
  <c r="BY34" i="1"/>
  <c r="BZ34" i="1" s="1"/>
  <c r="BV34" i="1"/>
  <c r="BW34" i="1" s="1"/>
  <c r="BS34" i="1"/>
  <c r="BT34" i="1" s="1"/>
  <c r="BP34" i="1"/>
  <c r="BQ34" i="1" s="1"/>
  <c r="BM34" i="1"/>
  <c r="BN34" i="1" s="1"/>
  <c r="BJ34" i="1"/>
  <c r="BK34" i="1" s="1"/>
  <c r="BG34" i="1"/>
  <c r="BH34" i="1" s="1"/>
  <c r="BD34" i="1"/>
  <c r="BE34" i="1" s="1"/>
  <c r="BA34" i="1"/>
  <c r="BB34" i="1" s="1"/>
  <c r="AX34" i="1"/>
  <c r="AY34" i="1" s="1"/>
  <c r="AV34" i="1"/>
  <c r="CQ33" i="1"/>
  <c r="CR33" i="1" s="1"/>
  <c r="CN33" i="1"/>
  <c r="CO33" i="1" s="1"/>
  <c r="CK33" i="1"/>
  <c r="CL33" i="1" s="1"/>
  <c r="CH33" i="1"/>
  <c r="CI33" i="1" s="1"/>
  <c r="CE33" i="1"/>
  <c r="CF33" i="1" s="1"/>
  <c r="CB33" i="1"/>
  <c r="CC33" i="1" s="1"/>
  <c r="BY33" i="1"/>
  <c r="BZ33" i="1" s="1"/>
  <c r="BV33" i="1"/>
  <c r="BW33" i="1" s="1"/>
  <c r="BS33" i="1"/>
  <c r="BT33" i="1" s="1"/>
  <c r="BP33" i="1"/>
  <c r="BQ33" i="1" s="1"/>
  <c r="BM33" i="1"/>
  <c r="BN33" i="1" s="1"/>
  <c r="BJ33" i="1"/>
  <c r="BK33" i="1" s="1"/>
  <c r="BG33" i="1"/>
  <c r="BH33" i="1" s="1"/>
  <c r="BD33" i="1"/>
  <c r="BE33" i="1" s="1"/>
  <c r="BA33" i="1"/>
  <c r="BB33" i="1" s="1"/>
  <c r="AX33" i="1"/>
  <c r="AY33" i="1" s="1"/>
  <c r="AV33" i="1"/>
  <c r="CQ32" i="1"/>
  <c r="CR32" i="1" s="1"/>
  <c r="CN32" i="1"/>
  <c r="CO32" i="1" s="1"/>
  <c r="CK32" i="1"/>
  <c r="CL32" i="1" s="1"/>
  <c r="CH32" i="1"/>
  <c r="CI32" i="1" s="1"/>
  <c r="CE32" i="1"/>
  <c r="CF32" i="1" s="1"/>
  <c r="CB32" i="1"/>
  <c r="CC32" i="1" s="1"/>
  <c r="BY32" i="1"/>
  <c r="BZ32" i="1" s="1"/>
  <c r="BV32" i="1"/>
  <c r="BW32" i="1" s="1"/>
  <c r="BS32" i="1"/>
  <c r="BT32" i="1" s="1"/>
  <c r="BP32" i="1"/>
  <c r="BQ32" i="1" s="1"/>
  <c r="BM32" i="1"/>
  <c r="BN32" i="1" s="1"/>
  <c r="BJ32" i="1"/>
  <c r="BK32" i="1" s="1"/>
  <c r="BG32" i="1"/>
  <c r="BH32" i="1" s="1"/>
  <c r="BD32" i="1"/>
  <c r="BE32" i="1" s="1"/>
  <c r="BA32" i="1"/>
  <c r="BB32" i="1" s="1"/>
  <c r="AX32" i="1"/>
  <c r="AY32" i="1" s="1"/>
  <c r="AV32" i="1"/>
  <c r="CQ31" i="1"/>
  <c r="CR31" i="1" s="1"/>
  <c r="CN31" i="1"/>
  <c r="CO31" i="1" s="1"/>
  <c r="CK31" i="1"/>
  <c r="CL31" i="1" s="1"/>
  <c r="CH31" i="1"/>
  <c r="CI31" i="1" s="1"/>
  <c r="CE31" i="1"/>
  <c r="CF31" i="1" s="1"/>
  <c r="CB31" i="1"/>
  <c r="CC31" i="1" s="1"/>
  <c r="BY31" i="1"/>
  <c r="BZ31" i="1" s="1"/>
  <c r="BV31" i="1"/>
  <c r="BW31" i="1" s="1"/>
  <c r="BS31" i="1"/>
  <c r="BT31" i="1" s="1"/>
  <c r="BP31" i="1"/>
  <c r="BQ31" i="1" s="1"/>
  <c r="BM31" i="1"/>
  <c r="BN31" i="1" s="1"/>
  <c r="BJ31" i="1"/>
  <c r="BK31" i="1" s="1"/>
  <c r="BG31" i="1"/>
  <c r="BH31" i="1" s="1"/>
  <c r="BD31" i="1"/>
  <c r="BE31" i="1" s="1"/>
  <c r="BA31" i="1"/>
  <c r="BB31" i="1" s="1"/>
  <c r="AX31" i="1"/>
  <c r="AY31" i="1" s="1"/>
  <c r="AV31" i="1"/>
  <c r="CQ30" i="1"/>
  <c r="CR30" i="1" s="1"/>
  <c r="CN30" i="1"/>
  <c r="CO30" i="1" s="1"/>
  <c r="CK30" i="1"/>
  <c r="CL30" i="1" s="1"/>
  <c r="CH30" i="1"/>
  <c r="CI30" i="1" s="1"/>
  <c r="CE30" i="1"/>
  <c r="CF30" i="1" s="1"/>
  <c r="CB30" i="1"/>
  <c r="CC30" i="1" s="1"/>
  <c r="BY30" i="1"/>
  <c r="BZ30" i="1" s="1"/>
  <c r="BV30" i="1"/>
  <c r="BW30" i="1" s="1"/>
  <c r="BS30" i="1"/>
  <c r="BT30" i="1" s="1"/>
  <c r="BP30" i="1"/>
  <c r="BQ30" i="1" s="1"/>
  <c r="BM30" i="1"/>
  <c r="BN30" i="1" s="1"/>
  <c r="BJ30" i="1"/>
  <c r="BK30" i="1" s="1"/>
  <c r="BG30" i="1"/>
  <c r="BH30" i="1" s="1"/>
  <c r="BD30" i="1"/>
  <c r="BE30" i="1" s="1"/>
  <c r="BA30" i="1"/>
  <c r="BB30" i="1" s="1"/>
  <c r="AX30" i="1"/>
  <c r="AY30" i="1" s="1"/>
  <c r="AV30" i="1"/>
  <c r="CQ29" i="1"/>
  <c r="CR29" i="1" s="1"/>
  <c r="CN29" i="1"/>
  <c r="CO29" i="1" s="1"/>
  <c r="CK29" i="1"/>
  <c r="CL29" i="1" s="1"/>
  <c r="CH29" i="1"/>
  <c r="CI29" i="1" s="1"/>
  <c r="CE29" i="1"/>
  <c r="CF29" i="1" s="1"/>
  <c r="CB29" i="1"/>
  <c r="CC29" i="1" s="1"/>
  <c r="BY29" i="1"/>
  <c r="BZ29" i="1" s="1"/>
  <c r="BV29" i="1"/>
  <c r="BW29" i="1" s="1"/>
  <c r="BS29" i="1"/>
  <c r="BT29" i="1" s="1"/>
  <c r="BP29" i="1"/>
  <c r="BQ29" i="1" s="1"/>
  <c r="BM29" i="1"/>
  <c r="BN29" i="1" s="1"/>
  <c r="BJ29" i="1"/>
  <c r="BK29" i="1" s="1"/>
  <c r="BG29" i="1"/>
  <c r="BH29" i="1" s="1"/>
  <c r="BD29" i="1"/>
  <c r="BE29" i="1" s="1"/>
  <c r="BA29" i="1"/>
  <c r="BB29" i="1" s="1"/>
  <c r="AX29" i="1"/>
  <c r="AY29" i="1" s="1"/>
  <c r="AV29" i="1"/>
  <c r="CQ28" i="1"/>
  <c r="CR28" i="1" s="1"/>
  <c r="CN28" i="1"/>
  <c r="CO28" i="1" s="1"/>
  <c r="CK28" i="1"/>
  <c r="CL28" i="1" s="1"/>
  <c r="CH28" i="1"/>
  <c r="CI28" i="1" s="1"/>
  <c r="CE28" i="1"/>
  <c r="CF28" i="1" s="1"/>
  <c r="CB28" i="1"/>
  <c r="CC28" i="1" s="1"/>
  <c r="BY28" i="1"/>
  <c r="BZ28" i="1" s="1"/>
  <c r="BV28" i="1"/>
  <c r="BW28" i="1" s="1"/>
  <c r="BS28" i="1"/>
  <c r="BT28" i="1" s="1"/>
  <c r="BP28" i="1"/>
  <c r="BQ28" i="1" s="1"/>
  <c r="BM28" i="1"/>
  <c r="BN28" i="1" s="1"/>
  <c r="BJ28" i="1"/>
  <c r="BK28" i="1" s="1"/>
  <c r="BG28" i="1"/>
  <c r="BH28" i="1" s="1"/>
  <c r="BD28" i="1"/>
  <c r="BE28" i="1" s="1"/>
  <c r="BA28" i="1"/>
  <c r="BB28" i="1" s="1"/>
  <c r="AX28" i="1"/>
  <c r="AY28" i="1" s="1"/>
  <c r="AV28" i="1"/>
  <c r="CQ27" i="1"/>
  <c r="CR27" i="1" s="1"/>
  <c r="CN27" i="1"/>
  <c r="CO27" i="1" s="1"/>
  <c r="CK27" i="1"/>
  <c r="CL27" i="1" s="1"/>
  <c r="CH27" i="1"/>
  <c r="CI27" i="1" s="1"/>
  <c r="CE27" i="1"/>
  <c r="CF27" i="1" s="1"/>
  <c r="CB27" i="1"/>
  <c r="CC27" i="1" s="1"/>
  <c r="BY27" i="1"/>
  <c r="BZ27" i="1" s="1"/>
  <c r="BV27" i="1"/>
  <c r="BW27" i="1" s="1"/>
  <c r="BS27" i="1"/>
  <c r="BT27" i="1" s="1"/>
  <c r="BP27" i="1"/>
  <c r="BQ27" i="1" s="1"/>
  <c r="BM27" i="1"/>
  <c r="BN27" i="1" s="1"/>
  <c r="BJ27" i="1"/>
  <c r="BK27" i="1" s="1"/>
  <c r="BG27" i="1"/>
  <c r="BH27" i="1" s="1"/>
  <c r="BD27" i="1"/>
  <c r="BE27" i="1" s="1"/>
  <c r="BA27" i="1"/>
  <c r="BB27" i="1" s="1"/>
  <c r="AX27" i="1"/>
  <c r="AY27" i="1" s="1"/>
  <c r="AV27" i="1"/>
  <c r="CQ26" i="1"/>
  <c r="CR26" i="1" s="1"/>
  <c r="CN26" i="1"/>
  <c r="CO26" i="1" s="1"/>
  <c r="CK26" i="1"/>
  <c r="CL26" i="1" s="1"/>
  <c r="CH26" i="1"/>
  <c r="CI26" i="1" s="1"/>
  <c r="CE26" i="1"/>
  <c r="CF26" i="1" s="1"/>
  <c r="CB26" i="1"/>
  <c r="CC26" i="1" s="1"/>
  <c r="BY26" i="1"/>
  <c r="BZ26" i="1" s="1"/>
  <c r="BV26" i="1"/>
  <c r="BW26" i="1" s="1"/>
  <c r="BS26" i="1"/>
  <c r="BT26" i="1" s="1"/>
  <c r="BP26" i="1"/>
  <c r="BQ26" i="1" s="1"/>
  <c r="BM26" i="1"/>
  <c r="BN26" i="1" s="1"/>
  <c r="BJ26" i="1"/>
  <c r="BK26" i="1" s="1"/>
  <c r="BG26" i="1"/>
  <c r="BH26" i="1" s="1"/>
  <c r="BD26" i="1"/>
  <c r="BE26" i="1" s="1"/>
  <c r="BA26" i="1"/>
  <c r="BB26" i="1" s="1"/>
  <c r="AX26" i="1"/>
  <c r="AY26" i="1" s="1"/>
  <c r="AV26" i="1"/>
  <c r="CQ25" i="1"/>
  <c r="CR25" i="1" s="1"/>
  <c r="CN25" i="1"/>
  <c r="CO25" i="1" s="1"/>
  <c r="CK25" i="1"/>
  <c r="CL25" i="1" s="1"/>
  <c r="CH25" i="1"/>
  <c r="CI25" i="1" s="1"/>
  <c r="CE25" i="1"/>
  <c r="CF25" i="1" s="1"/>
  <c r="CB25" i="1"/>
  <c r="CC25" i="1" s="1"/>
  <c r="BY25" i="1"/>
  <c r="BZ25" i="1" s="1"/>
  <c r="BV25" i="1"/>
  <c r="BW25" i="1" s="1"/>
  <c r="BS25" i="1"/>
  <c r="BT25" i="1" s="1"/>
  <c r="BP25" i="1"/>
  <c r="BQ25" i="1" s="1"/>
  <c r="BM25" i="1"/>
  <c r="BN25" i="1" s="1"/>
  <c r="BJ25" i="1"/>
  <c r="BK25" i="1" s="1"/>
  <c r="BG25" i="1"/>
  <c r="BH25" i="1" s="1"/>
  <c r="BD25" i="1"/>
  <c r="BE25" i="1" s="1"/>
  <c r="BA25" i="1"/>
  <c r="BB25" i="1" s="1"/>
  <c r="AX25" i="1"/>
  <c r="AY25" i="1" s="1"/>
  <c r="AV25" i="1"/>
  <c r="CQ24" i="1"/>
  <c r="CR24" i="1" s="1"/>
  <c r="CN24" i="1"/>
  <c r="CO24" i="1" s="1"/>
  <c r="CK24" i="1"/>
  <c r="CL24" i="1" s="1"/>
  <c r="CH24" i="1"/>
  <c r="CI24" i="1" s="1"/>
  <c r="CE24" i="1"/>
  <c r="CF24" i="1" s="1"/>
  <c r="CB24" i="1"/>
  <c r="CC24" i="1" s="1"/>
  <c r="BY24" i="1"/>
  <c r="BZ24" i="1" s="1"/>
  <c r="BV24" i="1"/>
  <c r="BW24" i="1" s="1"/>
  <c r="BS24" i="1"/>
  <c r="BT24" i="1" s="1"/>
  <c r="BP24" i="1"/>
  <c r="BQ24" i="1" s="1"/>
  <c r="BM24" i="1"/>
  <c r="BN24" i="1" s="1"/>
  <c r="BJ24" i="1"/>
  <c r="BK24" i="1" s="1"/>
  <c r="BG24" i="1"/>
  <c r="BH24" i="1" s="1"/>
  <c r="BD24" i="1"/>
  <c r="BE24" i="1" s="1"/>
  <c r="BA24" i="1"/>
  <c r="BB24" i="1" s="1"/>
  <c r="AX24" i="1"/>
  <c r="AY24" i="1" s="1"/>
  <c r="AV24" i="1"/>
  <c r="CQ23" i="1"/>
  <c r="CR23" i="1" s="1"/>
  <c r="CN23" i="1"/>
  <c r="CO23" i="1" s="1"/>
  <c r="CK23" i="1"/>
  <c r="CL23" i="1" s="1"/>
  <c r="CH23" i="1"/>
  <c r="CI23" i="1" s="1"/>
  <c r="CE23" i="1"/>
  <c r="CF23" i="1" s="1"/>
  <c r="CB23" i="1"/>
  <c r="CC23" i="1" s="1"/>
  <c r="BY23" i="1"/>
  <c r="BZ23" i="1" s="1"/>
  <c r="BV23" i="1"/>
  <c r="BW23" i="1" s="1"/>
  <c r="BS23" i="1"/>
  <c r="BT23" i="1" s="1"/>
  <c r="BP23" i="1"/>
  <c r="BQ23" i="1" s="1"/>
  <c r="BM23" i="1"/>
  <c r="BN23" i="1" s="1"/>
  <c r="BJ23" i="1"/>
  <c r="BK23" i="1" s="1"/>
  <c r="BG23" i="1"/>
  <c r="BH23" i="1" s="1"/>
  <c r="BD23" i="1"/>
  <c r="BE23" i="1" s="1"/>
  <c r="BA23" i="1"/>
  <c r="BB23" i="1" s="1"/>
  <c r="AX23" i="1"/>
  <c r="AY23" i="1" s="1"/>
  <c r="AV23" i="1"/>
  <c r="CQ22" i="1"/>
  <c r="CR22" i="1" s="1"/>
  <c r="CN22" i="1"/>
  <c r="CO22" i="1" s="1"/>
  <c r="CK22" i="1"/>
  <c r="CL22" i="1" s="1"/>
  <c r="CH22" i="1"/>
  <c r="CI22" i="1" s="1"/>
  <c r="CE22" i="1"/>
  <c r="CF22" i="1" s="1"/>
  <c r="CB22" i="1"/>
  <c r="CC22" i="1" s="1"/>
  <c r="BY22" i="1"/>
  <c r="BZ22" i="1" s="1"/>
  <c r="BV22" i="1"/>
  <c r="BW22" i="1" s="1"/>
  <c r="BS22" i="1"/>
  <c r="BT22" i="1" s="1"/>
  <c r="BP22" i="1"/>
  <c r="BQ22" i="1" s="1"/>
  <c r="BM22" i="1"/>
  <c r="BN22" i="1" s="1"/>
  <c r="BJ22" i="1"/>
  <c r="BK22" i="1" s="1"/>
  <c r="BG22" i="1"/>
  <c r="BH22" i="1" s="1"/>
  <c r="BD22" i="1"/>
  <c r="BE22" i="1" s="1"/>
  <c r="BA22" i="1"/>
  <c r="BB22" i="1" s="1"/>
  <c r="AX22" i="1"/>
  <c r="AY22" i="1" s="1"/>
  <c r="AV22" i="1"/>
  <c r="CQ21" i="1"/>
  <c r="CR21" i="1" s="1"/>
  <c r="CN21" i="1"/>
  <c r="CO21" i="1" s="1"/>
  <c r="CK21" i="1"/>
  <c r="CL21" i="1" s="1"/>
  <c r="CH21" i="1"/>
  <c r="CI21" i="1" s="1"/>
  <c r="CE21" i="1"/>
  <c r="CF21" i="1" s="1"/>
  <c r="CB21" i="1"/>
  <c r="CC21" i="1" s="1"/>
  <c r="BY21" i="1"/>
  <c r="BZ21" i="1" s="1"/>
  <c r="BV21" i="1"/>
  <c r="BW21" i="1" s="1"/>
  <c r="BS21" i="1"/>
  <c r="BT21" i="1" s="1"/>
  <c r="BP21" i="1"/>
  <c r="BQ21" i="1" s="1"/>
  <c r="BM21" i="1"/>
  <c r="BN21" i="1" s="1"/>
  <c r="BJ21" i="1"/>
  <c r="BK21" i="1" s="1"/>
  <c r="BG21" i="1"/>
  <c r="BH21" i="1" s="1"/>
  <c r="BD21" i="1"/>
  <c r="BE21" i="1" s="1"/>
  <c r="BA21" i="1"/>
  <c r="BB21" i="1" s="1"/>
  <c r="AX21" i="1"/>
  <c r="AY21" i="1" s="1"/>
  <c r="AV21" i="1"/>
  <c r="CQ20" i="1"/>
  <c r="CR20" i="1" s="1"/>
  <c r="CN20" i="1"/>
  <c r="CO20" i="1" s="1"/>
  <c r="CK20" i="1"/>
  <c r="CL20" i="1" s="1"/>
  <c r="CH20" i="1"/>
  <c r="CI20" i="1" s="1"/>
  <c r="CE20" i="1"/>
  <c r="CF20" i="1" s="1"/>
  <c r="CB20" i="1"/>
  <c r="CC20" i="1" s="1"/>
  <c r="BY20" i="1"/>
  <c r="BZ20" i="1" s="1"/>
  <c r="BV20" i="1"/>
  <c r="BW20" i="1" s="1"/>
  <c r="BS20" i="1"/>
  <c r="BT20" i="1" s="1"/>
  <c r="BP20" i="1"/>
  <c r="BQ20" i="1" s="1"/>
  <c r="BM20" i="1"/>
  <c r="BN20" i="1" s="1"/>
  <c r="BJ20" i="1"/>
  <c r="BK20" i="1" s="1"/>
  <c r="BG20" i="1"/>
  <c r="BH20" i="1" s="1"/>
  <c r="BD20" i="1"/>
  <c r="BE20" i="1" s="1"/>
  <c r="BA20" i="1"/>
  <c r="BB20" i="1" s="1"/>
  <c r="AX20" i="1"/>
  <c r="AY20" i="1" s="1"/>
  <c r="AV20" i="1"/>
  <c r="CQ19" i="1"/>
  <c r="CR19" i="1" s="1"/>
  <c r="CN19" i="1"/>
  <c r="CO19" i="1" s="1"/>
  <c r="CK19" i="1"/>
  <c r="CL19" i="1" s="1"/>
  <c r="CH19" i="1"/>
  <c r="CI19" i="1" s="1"/>
  <c r="CE19" i="1"/>
  <c r="CF19" i="1" s="1"/>
  <c r="CB19" i="1"/>
  <c r="CC19" i="1" s="1"/>
  <c r="BY19" i="1"/>
  <c r="BZ19" i="1" s="1"/>
  <c r="BV19" i="1"/>
  <c r="BW19" i="1" s="1"/>
  <c r="BS19" i="1"/>
  <c r="BT19" i="1" s="1"/>
  <c r="BP19" i="1"/>
  <c r="BQ19" i="1" s="1"/>
  <c r="BM19" i="1"/>
  <c r="BN19" i="1" s="1"/>
  <c r="BJ19" i="1"/>
  <c r="BK19" i="1" s="1"/>
  <c r="BG19" i="1"/>
  <c r="BH19" i="1" s="1"/>
  <c r="BD19" i="1"/>
  <c r="BE19" i="1" s="1"/>
  <c r="BA19" i="1"/>
  <c r="BB19" i="1" s="1"/>
  <c r="AX19" i="1"/>
  <c r="AY19" i="1" s="1"/>
  <c r="AV19" i="1"/>
  <c r="CQ18" i="1"/>
  <c r="CR18" i="1" s="1"/>
  <c r="CN18" i="1"/>
  <c r="CO18" i="1" s="1"/>
  <c r="CK18" i="1"/>
  <c r="CL18" i="1" s="1"/>
  <c r="CH18" i="1"/>
  <c r="CI18" i="1" s="1"/>
  <c r="CE18" i="1"/>
  <c r="CF18" i="1" s="1"/>
  <c r="CB18" i="1"/>
  <c r="CC18" i="1" s="1"/>
  <c r="BY18" i="1"/>
  <c r="BZ18" i="1" s="1"/>
  <c r="BV18" i="1"/>
  <c r="BW18" i="1" s="1"/>
  <c r="BS18" i="1"/>
  <c r="BT18" i="1" s="1"/>
  <c r="BP18" i="1"/>
  <c r="BQ18" i="1" s="1"/>
  <c r="BM18" i="1"/>
  <c r="BN18" i="1" s="1"/>
  <c r="BJ18" i="1"/>
  <c r="BK18" i="1" s="1"/>
  <c r="BG18" i="1"/>
  <c r="BH18" i="1" s="1"/>
  <c r="BD18" i="1"/>
  <c r="BE18" i="1" s="1"/>
  <c r="BA18" i="1"/>
  <c r="BB18" i="1" s="1"/>
  <c r="AX18" i="1"/>
  <c r="AY18" i="1" s="1"/>
  <c r="AV18" i="1"/>
  <c r="CQ17" i="1"/>
  <c r="CR17" i="1" s="1"/>
  <c r="CN17" i="1"/>
  <c r="CO17" i="1" s="1"/>
  <c r="CK17" i="1"/>
  <c r="CL17" i="1" s="1"/>
  <c r="CH17" i="1"/>
  <c r="CI17" i="1" s="1"/>
  <c r="CE17" i="1"/>
  <c r="CF17" i="1" s="1"/>
  <c r="CB17" i="1"/>
  <c r="CC17" i="1" s="1"/>
  <c r="BY17" i="1"/>
  <c r="BZ17" i="1" s="1"/>
  <c r="BV17" i="1"/>
  <c r="BW17" i="1" s="1"/>
  <c r="BS17" i="1"/>
  <c r="BT17" i="1" s="1"/>
  <c r="BP17" i="1"/>
  <c r="BQ17" i="1" s="1"/>
  <c r="BM17" i="1"/>
  <c r="BN17" i="1" s="1"/>
  <c r="BJ17" i="1"/>
  <c r="BK17" i="1" s="1"/>
  <c r="BG17" i="1"/>
  <c r="BH17" i="1" s="1"/>
  <c r="BD17" i="1"/>
  <c r="BE17" i="1" s="1"/>
  <c r="BA17" i="1"/>
  <c r="BB17" i="1" s="1"/>
  <c r="AX17" i="1"/>
  <c r="AY17" i="1" s="1"/>
  <c r="AV17" i="1"/>
  <c r="CQ16" i="1"/>
  <c r="CR16" i="1" s="1"/>
  <c r="CN16" i="1"/>
  <c r="CO16" i="1" s="1"/>
  <c r="CK16" i="1"/>
  <c r="CL16" i="1" s="1"/>
  <c r="CH16" i="1"/>
  <c r="CI16" i="1" s="1"/>
  <c r="CE16" i="1"/>
  <c r="CF16" i="1" s="1"/>
  <c r="CB16" i="1"/>
  <c r="CC16" i="1" s="1"/>
  <c r="BY16" i="1"/>
  <c r="BZ16" i="1" s="1"/>
  <c r="BV16" i="1"/>
  <c r="BW16" i="1" s="1"/>
  <c r="BS16" i="1"/>
  <c r="BT16" i="1" s="1"/>
  <c r="BP16" i="1"/>
  <c r="BQ16" i="1" s="1"/>
  <c r="BM16" i="1"/>
  <c r="BN16" i="1" s="1"/>
  <c r="BJ16" i="1"/>
  <c r="BK16" i="1" s="1"/>
  <c r="BG16" i="1"/>
  <c r="BH16" i="1" s="1"/>
  <c r="BD16" i="1"/>
  <c r="BE16" i="1" s="1"/>
  <c r="BA16" i="1"/>
  <c r="BB16" i="1" s="1"/>
  <c r="AX16" i="1"/>
  <c r="AY16" i="1" s="1"/>
  <c r="AV16" i="1"/>
  <c r="CQ15" i="1"/>
  <c r="CR15" i="1" s="1"/>
  <c r="CN15" i="1"/>
  <c r="CO15" i="1" s="1"/>
  <c r="CK15" i="1"/>
  <c r="CL15" i="1" s="1"/>
  <c r="CH15" i="1"/>
  <c r="CI15" i="1" s="1"/>
  <c r="CE15" i="1"/>
  <c r="CF15" i="1" s="1"/>
  <c r="CB15" i="1"/>
  <c r="CC15" i="1" s="1"/>
  <c r="BY15" i="1"/>
  <c r="BZ15" i="1" s="1"/>
  <c r="BV15" i="1"/>
  <c r="BW15" i="1" s="1"/>
  <c r="BS15" i="1"/>
  <c r="BT15" i="1" s="1"/>
  <c r="BP15" i="1"/>
  <c r="BQ15" i="1" s="1"/>
  <c r="BM15" i="1"/>
  <c r="BN15" i="1" s="1"/>
  <c r="BJ15" i="1"/>
  <c r="BK15" i="1" s="1"/>
  <c r="BG15" i="1"/>
  <c r="BH15" i="1" s="1"/>
  <c r="BD15" i="1"/>
  <c r="BE15" i="1" s="1"/>
  <c r="BA15" i="1"/>
  <c r="BB15" i="1" s="1"/>
  <c r="AX15" i="1"/>
  <c r="AY15" i="1" s="1"/>
  <c r="AV15" i="1"/>
  <c r="CQ14" i="1"/>
  <c r="CR14" i="1" s="1"/>
  <c r="CN14" i="1"/>
  <c r="CO14" i="1" s="1"/>
  <c r="CK14" i="1"/>
  <c r="CL14" i="1" s="1"/>
  <c r="CH14" i="1"/>
  <c r="CI14" i="1" s="1"/>
  <c r="CE14" i="1"/>
  <c r="CF14" i="1" s="1"/>
  <c r="CB14" i="1"/>
  <c r="CC14" i="1" s="1"/>
  <c r="BY14" i="1"/>
  <c r="BZ14" i="1" s="1"/>
  <c r="BV14" i="1"/>
  <c r="BW14" i="1" s="1"/>
  <c r="BS14" i="1"/>
  <c r="BT14" i="1" s="1"/>
  <c r="BP14" i="1"/>
  <c r="BQ14" i="1" s="1"/>
  <c r="BM14" i="1"/>
  <c r="BN14" i="1" s="1"/>
  <c r="BJ14" i="1"/>
  <c r="BK14" i="1" s="1"/>
  <c r="BG14" i="1"/>
  <c r="BH14" i="1" s="1"/>
  <c r="BD14" i="1"/>
  <c r="BE14" i="1" s="1"/>
  <c r="BA14" i="1"/>
  <c r="BB14" i="1" s="1"/>
  <c r="AX14" i="1"/>
  <c r="AY14" i="1" s="1"/>
  <c r="AV14" i="1"/>
  <c r="CQ13" i="1"/>
  <c r="CR13" i="1" s="1"/>
  <c r="CN13" i="1"/>
  <c r="CO13" i="1" s="1"/>
  <c r="CK13" i="1"/>
  <c r="CL13" i="1" s="1"/>
  <c r="CH13" i="1"/>
  <c r="CI13" i="1" s="1"/>
  <c r="CE13" i="1"/>
  <c r="CF13" i="1" s="1"/>
  <c r="CB13" i="1"/>
  <c r="CC13" i="1" s="1"/>
  <c r="BY13" i="1"/>
  <c r="BZ13" i="1" s="1"/>
  <c r="BV13" i="1"/>
  <c r="BW13" i="1" s="1"/>
  <c r="BS13" i="1"/>
  <c r="BT13" i="1" s="1"/>
  <c r="BP13" i="1"/>
  <c r="BQ13" i="1" s="1"/>
  <c r="BM13" i="1"/>
  <c r="BN13" i="1" s="1"/>
  <c r="BJ13" i="1"/>
  <c r="BK13" i="1" s="1"/>
  <c r="BG13" i="1"/>
  <c r="BH13" i="1" s="1"/>
  <c r="BD13" i="1"/>
  <c r="BE13" i="1" s="1"/>
  <c r="BA13" i="1"/>
  <c r="BB13" i="1" s="1"/>
  <c r="AX13" i="1"/>
  <c r="AY13" i="1" s="1"/>
  <c r="AV13" i="1"/>
  <c r="CQ12" i="1"/>
  <c r="CR12" i="1" s="1"/>
  <c r="CN12" i="1"/>
  <c r="CO12" i="1" s="1"/>
  <c r="CK12" i="1"/>
  <c r="CL12" i="1" s="1"/>
  <c r="CH12" i="1"/>
  <c r="CI12" i="1" s="1"/>
  <c r="CE12" i="1"/>
  <c r="CF12" i="1" s="1"/>
  <c r="CB12" i="1"/>
  <c r="CC12" i="1" s="1"/>
  <c r="BY12" i="1"/>
  <c r="BZ12" i="1" s="1"/>
  <c r="BV12" i="1"/>
  <c r="BW12" i="1" s="1"/>
  <c r="BS12" i="1"/>
  <c r="BT12" i="1" s="1"/>
  <c r="BP12" i="1"/>
  <c r="BQ12" i="1" s="1"/>
  <c r="BM12" i="1"/>
  <c r="BN12" i="1" s="1"/>
  <c r="BJ12" i="1"/>
  <c r="BK12" i="1" s="1"/>
  <c r="BG12" i="1"/>
  <c r="BH12" i="1" s="1"/>
  <c r="BD12" i="1"/>
  <c r="BE12" i="1" s="1"/>
  <c r="BA12" i="1"/>
  <c r="BB12" i="1" s="1"/>
  <c r="AX12" i="1"/>
  <c r="AY12" i="1" s="1"/>
  <c r="AV12" i="1"/>
  <c r="CQ11" i="1"/>
  <c r="CR11" i="1" s="1"/>
  <c r="CN11" i="1"/>
  <c r="CO11" i="1" s="1"/>
  <c r="CK11" i="1"/>
  <c r="CL11" i="1" s="1"/>
  <c r="CH11" i="1"/>
  <c r="CI11" i="1" s="1"/>
  <c r="CE11" i="1"/>
  <c r="CF11" i="1" s="1"/>
  <c r="CB11" i="1"/>
  <c r="CC11" i="1" s="1"/>
  <c r="BY11" i="1"/>
  <c r="BZ11" i="1" s="1"/>
  <c r="BV11" i="1"/>
  <c r="BW11" i="1" s="1"/>
  <c r="BS11" i="1"/>
  <c r="BT11" i="1" s="1"/>
  <c r="BP11" i="1"/>
  <c r="BQ11" i="1" s="1"/>
  <c r="BM11" i="1"/>
  <c r="BN11" i="1" s="1"/>
  <c r="BJ11" i="1"/>
  <c r="BK11" i="1" s="1"/>
  <c r="BG11" i="1"/>
  <c r="BH11" i="1" s="1"/>
  <c r="BD11" i="1"/>
  <c r="BE11" i="1" s="1"/>
  <c r="BA11" i="1"/>
  <c r="BB11" i="1" s="1"/>
  <c r="AX11" i="1"/>
  <c r="AY11" i="1" s="1"/>
  <c r="AV11" i="1"/>
  <c r="CQ10" i="1"/>
  <c r="CR10" i="1" s="1"/>
  <c r="CN10" i="1"/>
  <c r="CO10" i="1" s="1"/>
  <c r="CK10" i="1"/>
  <c r="CL10" i="1" s="1"/>
  <c r="CH10" i="1"/>
  <c r="CI10" i="1" s="1"/>
  <c r="CE10" i="1"/>
  <c r="CF10" i="1" s="1"/>
  <c r="CB10" i="1"/>
  <c r="CC10" i="1" s="1"/>
  <c r="BY10" i="1"/>
  <c r="BZ10" i="1" s="1"/>
  <c r="BV10" i="1"/>
  <c r="BW10" i="1" s="1"/>
  <c r="BS10" i="1"/>
  <c r="BT10" i="1" s="1"/>
  <c r="BP10" i="1"/>
  <c r="BQ10" i="1" s="1"/>
  <c r="BM10" i="1"/>
  <c r="BN10" i="1" s="1"/>
  <c r="BJ10" i="1"/>
  <c r="BK10" i="1" s="1"/>
  <c r="BG10" i="1"/>
  <c r="BH10" i="1" s="1"/>
  <c r="BD10" i="1"/>
  <c r="BE10" i="1" s="1"/>
  <c r="BA10" i="1"/>
  <c r="BB10" i="1" s="1"/>
  <c r="AX10" i="1"/>
  <c r="AY10" i="1" s="1"/>
  <c r="AV10" i="1"/>
  <c r="CQ9" i="1"/>
  <c r="CR9" i="1" s="1"/>
  <c r="CN9" i="1"/>
  <c r="CO9" i="1" s="1"/>
  <c r="CK9" i="1"/>
  <c r="CL9" i="1" s="1"/>
  <c r="CH9" i="1"/>
  <c r="CI9" i="1" s="1"/>
  <c r="CE9" i="1"/>
  <c r="CF9" i="1" s="1"/>
  <c r="CB9" i="1"/>
  <c r="CC9" i="1" s="1"/>
  <c r="BY9" i="1"/>
  <c r="BZ9" i="1" s="1"/>
  <c r="BV9" i="1"/>
  <c r="BW9" i="1" s="1"/>
  <c r="BS9" i="1"/>
  <c r="BT9" i="1" s="1"/>
  <c r="BP9" i="1"/>
  <c r="BQ9" i="1" s="1"/>
  <c r="BM9" i="1"/>
  <c r="BN9" i="1" s="1"/>
  <c r="BJ9" i="1"/>
  <c r="BK9" i="1" s="1"/>
  <c r="BG9" i="1"/>
  <c r="BH9" i="1" s="1"/>
  <c r="BD9" i="1"/>
  <c r="BE9" i="1" s="1"/>
  <c r="BA9" i="1"/>
  <c r="BB9" i="1" s="1"/>
  <c r="AX9" i="1"/>
  <c r="AY9" i="1" s="1"/>
  <c r="AV9" i="1"/>
  <c r="CQ8" i="1"/>
  <c r="CR8" i="1" s="1"/>
  <c r="CN8" i="1"/>
  <c r="CO8" i="1" s="1"/>
  <c r="CK8" i="1"/>
  <c r="CL8" i="1" s="1"/>
  <c r="CH8" i="1"/>
  <c r="CI8" i="1" s="1"/>
  <c r="CE8" i="1"/>
  <c r="CF8" i="1" s="1"/>
  <c r="CB8" i="1"/>
  <c r="CC8" i="1" s="1"/>
  <c r="BY8" i="1"/>
  <c r="BZ8" i="1" s="1"/>
  <c r="BV8" i="1"/>
  <c r="BW8" i="1" s="1"/>
  <c r="BS8" i="1"/>
  <c r="BT8" i="1" s="1"/>
  <c r="BP8" i="1"/>
  <c r="BQ8" i="1" s="1"/>
  <c r="BM8" i="1"/>
  <c r="BN8" i="1" s="1"/>
  <c r="BJ8" i="1"/>
  <c r="BK8" i="1" s="1"/>
  <c r="BG8" i="1"/>
  <c r="BH8" i="1" s="1"/>
  <c r="BD8" i="1"/>
  <c r="BE8" i="1" s="1"/>
  <c r="BA8" i="1"/>
  <c r="BB8" i="1" s="1"/>
  <c r="AX8" i="1"/>
  <c r="AY8" i="1" s="1"/>
  <c r="AV8" i="1"/>
  <c r="CQ7" i="1"/>
  <c r="CR7" i="1" s="1"/>
  <c r="CN7" i="1"/>
  <c r="CO7" i="1" s="1"/>
  <c r="CK7" i="1"/>
  <c r="CL7" i="1" s="1"/>
  <c r="CH7" i="1"/>
  <c r="CI7" i="1" s="1"/>
  <c r="CE7" i="1"/>
  <c r="CF7" i="1" s="1"/>
  <c r="CB7" i="1"/>
  <c r="CC7" i="1" s="1"/>
  <c r="BY7" i="1"/>
  <c r="BZ7" i="1" s="1"/>
  <c r="BV7" i="1"/>
  <c r="BW7" i="1" s="1"/>
  <c r="BS7" i="1"/>
  <c r="BT7" i="1" s="1"/>
  <c r="BP7" i="1"/>
  <c r="BQ7" i="1" s="1"/>
  <c r="BM7" i="1"/>
  <c r="BN7" i="1" s="1"/>
  <c r="BJ7" i="1"/>
  <c r="BK7" i="1" s="1"/>
  <c r="BG7" i="1"/>
  <c r="BH7" i="1" s="1"/>
  <c r="BD7" i="1"/>
  <c r="BE7" i="1" s="1"/>
  <c r="BA7" i="1"/>
  <c r="BB7" i="1" s="1"/>
  <c r="AX7" i="1"/>
  <c r="AY7" i="1" s="1"/>
  <c r="AV7" i="1"/>
  <c r="CQ6" i="1"/>
  <c r="CR6" i="1" s="1"/>
  <c r="CN6" i="1"/>
  <c r="CO6" i="1" s="1"/>
  <c r="CK6" i="1"/>
  <c r="CL6" i="1" s="1"/>
  <c r="CH6" i="1"/>
  <c r="CI6" i="1" s="1"/>
  <c r="CE6" i="1"/>
  <c r="CF6" i="1" s="1"/>
  <c r="CB6" i="1"/>
  <c r="CC6" i="1" s="1"/>
  <c r="BY6" i="1"/>
  <c r="BZ6" i="1" s="1"/>
  <c r="BV6" i="1"/>
  <c r="BW6" i="1" s="1"/>
  <c r="BS6" i="1"/>
  <c r="BT6" i="1" s="1"/>
  <c r="BP6" i="1"/>
  <c r="BQ6" i="1" s="1"/>
  <c r="BM6" i="1"/>
  <c r="BN6" i="1" s="1"/>
  <c r="BJ6" i="1"/>
  <c r="BK6" i="1" s="1"/>
  <c r="BG6" i="1"/>
  <c r="BH6" i="1" s="1"/>
  <c r="BD6" i="1"/>
  <c r="BE6" i="1" s="1"/>
  <c r="BA6" i="1"/>
  <c r="BB6" i="1" s="1"/>
  <c r="AX6" i="1"/>
  <c r="AY6" i="1" s="1"/>
  <c r="AV6" i="1"/>
  <c r="CQ5" i="1"/>
  <c r="CR5" i="1" s="1"/>
  <c r="CN5" i="1"/>
  <c r="CO5" i="1" s="1"/>
  <c r="CK5" i="1"/>
  <c r="CL5" i="1" s="1"/>
  <c r="CH5" i="1"/>
  <c r="CI5" i="1" s="1"/>
  <c r="CE5" i="1"/>
  <c r="CF5" i="1" s="1"/>
  <c r="CB5" i="1"/>
  <c r="CC5" i="1" s="1"/>
  <c r="BY5" i="1"/>
  <c r="BZ5" i="1" s="1"/>
  <c r="BV5" i="1"/>
  <c r="BW5" i="1" s="1"/>
  <c r="BS5" i="1"/>
  <c r="BT5" i="1" s="1"/>
  <c r="BP5" i="1"/>
  <c r="BQ5" i="1" s="1"/>
  <c r="BM5" i="1"/>
  <c r="BN5" i="1" s="1"/>
  <c r="BJ5" i="1"/>
  <c r="BK5" i="1" s="1"/>
  <c r="BG5" i="1"/>
  <c r="BH5" i="1" s="1"/>
  <c r="BD5" i="1"/>
  <c r="BE5" i="1" s="1"/>
  <c r="BA5" i="1"/>
  <c r="BB5" i="1" s="1"/>
  <c r="AX5" i="1"/>
  <c r="AY5" i="1" s="1"/>
  <c r="AV5" i="1"/>
  <c r="CQ4" i="1"/>
  <c r="CR4" i="1" s="1"/>
  <c r="CN4" i="1"/>
  <c r="CO4" i="1" s="1"/>
  <c r="CK4" i="1"/>
  <c r="CL4" i="1" s="1"/>
  <c r="CH4" i="1"/>
  <c r="CI4" i="1" s="1"/>
  <c r="CE4" i="1"/>
  <c r="CF4" i="1" s="1"/>
  <c r="CB4" i="1"/>
  <c r="CC4" i="1" s="1"/>
  <c r="BY4" i="1"/>
  <c r="BZ4" i="1" s="1"/>
  <c r="BV4" i="1"/>
  <c r="BW4" i="1" s="1"/>
  <c r="BS4" i="1"/>
  <c r="BT4" i="1" s="1"/>
  <c r="BP4" i="1"/>
  <c r="BQ4" i="1" s="1"/>
  <c r="BM4" i="1"/>
  <c r="BN4" i="1" s="1"/>
  <c r="BJ4" i="1"/>
  <c r="BK4" i="1" s="1"/>
  <c r="BG4" i="1"/>
  <c r="BH4" i="1" s="1"/>
  <c r="BD4" i="1"/>
  <c r="BE4" i="1" s="1"/>
  <c r="BA4" i="1"/>
  <c r="BB4" i="1" s="1"/>
  <c r="AX4" i="1"/>
  <c r="AY4" i="1" s="1"/>
  <c r="AV4" i="1"/>
  <c r="CQ3" i="1"/>
  <c r="CR3" i="1" s="1"/>
  <c r="CN3" i="1"/>
  <c r="CO3" i="1" s="1"/>
  <c r="CK3" i="1"/>
  <c r="CL3" i="1" s="1"/>
  <c r="CH3" i="1"/>
  <c r="CI3" i="1" s="1"/>
  <c r="CE3" i="1"/>
  <c r="CF3" i="1" s="1"/>
  <c r="CB3" i="1"/>
  <c r="CC3" i="1" s="1"/>
  <c r="BY3" i="1"/>
  <c r="BZ3" i="1" s="1"/>
  <c r="BV3" i="1"/>
  <c r="BW3" i="1" s="1"/>
  <c r="BS3" i="1"/>
  <c r="BT3" i="1" s="1"/>
  <c r="BP3" i="1"/>
  <c r="BQ3" i="1" s="1"/>
  <c r="BM3" i="1"/>
  <c r="BN3" i="1" s="1"/>
  <c r="BJ3" i="1"/>
  <c r="BK3" i="1" s="1"/>
  <c r="BG3" i="1"/>
  <c r="BH3" i="1" s="1"/>
  <c r="BD3" i="1"/>
  <c r="BE3" i="1" s="1"/>
  <c r="BA3" i="1"/>
  <c r="BB3" i="1" s="1"/>
  <c r="AX3" i="1"/>
  <c r="AY3" i="1" s="1"/>
  <c r="AV3" i="1"/>
</calcChain>
</file>

<file path=xl/sharedStrings.xml><?xml version="1.0" encoding="utf-8"?>
<sst xmlns="http://schemas.openxmlformats.org/spreadsheetml/2006/main" count="870" uniqueCount="436">
  <si>
    <t>CANNIZZARO CATANIA</t>
  </si>
  <si>
    <t xml:space="preserve"> ARNAS GARIBALDI CATANIA</t>
  </si>
  <si>
    <t>ARNAS PALERMO</t>
  </si>
  <si>
    <t>VILLA SOFIA PALERMO</t>
  </si>
  <si>
    <t>PAPARDO MESSINA</t>
  </si>
  <si>
    <t>fabbisogno anno</t>
  </si>
  <si>
    <t xml:space="preserve">fabbisogno per tutta la durata contrattuale </t>
  </si>
  <si>
    <t>IMPORTO CONTRATTUALE</t>
  </si>
  <si>
    <t>fabbisogno per tutta la durata contrattuale</t>
  </si>
  <si>
    <t>H</t>
  </si>
  <si>
    <t>C</t>
  </si>
  <si>
    <t>A</t>
  </si>
  <si>
    <t>B</t>
  </si>
  <si>
    <t>D</t>
  </si>
  <si>
    <t>FLACONE</t>
  </si>
  <si>
    <t>GILEAD SCIENCES SRL</t>
  </si>
  <si>
    <t>POLICLINICO RODOLICO S. MARCO CATANIA</t>
  </si>
  <si>
    <t>30% PLUS</t>
  </si>
  <si>
    <t>GIGLIO CEFALU</t>
  </si>
  <si>
    <t>IRCS BONINO PULEJO MESSINA</t>
  </si>
  <si>
    <t>ISMETT PALERMO</t>
  </si>
  <si>
    <t>ASP 1 AGRIGENTO</t>
  </si>
  <si>
    <t>ASP2 CALTANISSETTA</t>
  </si>
  <si>
    <t>ASP3 CATANIA</t>
  </si>
  <si>
    <t>ASP4 ENNA</t>
  </si>
  <si>
    <t>ASP5 MESSINA</t>
  </si>
  <si>
    <t>ASP6 PALERMO</t>
  </si>
  <si>
    <t xml:space="preserve"> ASP7 RAGUSA</t>
  </si>
  <si>
    <t>ASP8 SIRACUSA</t>
  </si>
  <si>
    <t>ASP9 TRAPANI</t>
  </si>
  <si>
    <t>POLICLINICO V. GIACCONE PALERMO</t>
  </si>
  <si>
    <t>IRCS M. SS. TROINA</t>
  </si>
  <si>
    <t>SOLUZIONE</t>
  </si>
  <si>
    <t>J01DI02</t>
  </si>
  <si>
    <t>POLICLINICO GAETANO MARTINO MESSINA</t>
  </si>
  <si>
    <t>1</t>
  </si>
  <si>
    <t>050121019</t>
  </si>
  <si>
    <t>A16AB25</t>
  </si>
  <si>
    <t>2</t>
  </si>
  <si>
    <t>L01CE02</t>
  </si>
  <si>
    <t>3</t>
  </si>
  <si>
    <t>MIRUM PHARMACEUTICALS Italy srl</t>
  </si>
  <si>
    <t>LIVMARLI</t>
  </si>
  <si>
    <t>4</t>
  </si>
  <si>
    <t>L01XL06</t>
  </si>
  <si>
    <t>5</t>
  </si>
  <si>
    <t>047942026</t>
  </si>
  <si>
    <t>L01ED05</t>
  </si>
  <si>
    <t>047942038</t>
  </si>
  <si>
    <t>6</t>
  </si>
  <si>
    <t>J05AE30</t>
  </si>
  <si>
    <t>COMPRESSA</t>
  </si>
  <si>
    <t>7</t>
  </si>
  <si>
    <t>600 MG</t>
  </si>
  <si>
    <t>8</t>
  </si>
  <si>
    <t>L01FF07</t>
  </si>
  <si>
    <t>9</t>
  </si>
  <si>
    <t>044176016</t>
  </si>
  <si>
    <t>10</t>
  </si>
  <si>
    <t>L01EL02</t>
  </si>
  <si>
    <t>11</t>
  </si>
  <si>
    <t>12</t>
  </si>
  <si>
    <t>Avalglucosidasi Alfa</t>
  </si>
  <si>
    <t>A16AB22</t>
  </si>
  <si>
    <t>13</t>
  </si>
  <si>
    <t>Ramipril bisoprololo</t>
  </si>
  <si>
    <t>049996022</t>
  </si>
  <si>
    <t>C09BX05</t>
  </si>
  <si>
    <t>049996061</t>
  </si>
  <si>
    <t>049996109</t>
  </si>
  <si>
    <t>049996147</t>
  </si>
  <si>
    <t>E</t>
  </si>
  <si>
    <t>049996186</t>
  </si>
  <si>
    <t>F</t>
  </si>
  <si>
    <t>049996224</t>
  </si>
  <si>
    <t>14</t>
  </si>
  <si>
    <t>Berotralstat</t>
  </si>
  <si>
    <t>B06AC06</t>
  </si>
  <si>
    <t>15</t>
  </si>
  <si>
    <t>Foslevodopa e Foscarbidopa</t>
  </si>
  <si>
    <t>036885034</t>
  </si>
  <si>
    <t>N04BA07</t>
  </si>
  <si>
    <t>16</t>
  </si>
  <si>
    <t>Valoctocogene Roxaparvovec</t>
  </si>
  <si>
    <t>Sciensus international BV</t>
  </si>
  <si>
    <t>ROCTAVIAN®</t>
  </si>
  <si>
    <t>18</t>
  </si>
  <si>
    <t>022483147</t>
  </si>
  <si>
    <t>N03AG01</t>
  </si>
  <si>
    <t>SANOFI SRL</t>
  </si>
  <si>
    <t>SODIO VALPROATO</t>
  </si>
  <si>
    <t>022483248</t>
  </si>
  <si>
    <t>022483162</t>
  </si>
  <si>
    <t>022483061</t>
  </si>
  <si>
    <t>022483251</t>
  </si>
  <si>
    <t>022483186</t>
  </si>
  <si>
    <t>G</t>
  </si>
  <si>
    <t>022483200</t>
  </si>
  <si>
    <t>022483109</t>
  </si>
  <si>
    <t>I</t>
  </si>
  <si>
    <t>022483034</t>
  </si>
  <si>
    <t>L</t>
  </si>
  <si>
    <t>022483111</t>
  </si>
  <si>
    <t>19</t>
  </si>
  <si>
    <t>SARILUMAB</t>
  </si>
  <si>
    <t>L04AC14</t>
  </si>
  <si>
    <t>045491077</t>
  </si>
  <si>
    <t>20</t>
  </si>
  <si>
    <t>Anifrolumab</t>
  </si>
  <si>
    <t>21</t>
  </si>
  <si>
    <t>Ezetimibe + Atorvastatina</t>
  </si>
  <si>
    <t>047583012</t>
  </si>
  <si>
    <t>C10BA05</t>
  </si>
  <si>
    <t>047583087</t>
  </si>
  <si>
    <t>047583152</t>
  </si>
  <si>
    <t>22</t>
  </si>
  <si>
    <t>Tafamidis</t>
  </si>
  <si>
    <t>N07XX08</t>
  </si>
  <si>
    <t>61 MG</t>
  </si>
  <si>
    <t>QUANTITA'</t>
  </si>
  <si>
    <t>Olipudasi alfa</t>
  </si>
  <si>
    <t>Irinotecan base anidra (come sale sucrosofato in formulazione liposomiale pegilata)</t>
  </si>
  <si>
    <t>MARALIXIBAT</t>
  </si>
  <si>
    <t>Brexucabtagene autoleucel, Brexucel</t>
  </si>
  <si>
    <t>NIRMATRELVIR + RITONAVIR</t>
  </si>
  <si>
    <t>CEFTAROLINA FASAMIL</t>
  </si>
  <si>
    <t>DOSTARLIMAB</t>
  </si>
  <si>
    <t>Immunoglobulina equina anti-linfociti T umani (eATG)</t>
  </si>
  <si>
    <t>Selumetinib</t>
  </si>
  <si>
    <t>S01FA01</t>
  </si>
  <si>
    <t>004930020</t>
  </si>
  <si>
    <t xml:space="preserve">POLIFARMA SpA </t>
  </si>
  <si>
    <t>A03BA01</t>
  </si>
  <si>
    <t>043917032</t>
  </si>
  <si>
    <t>AGUETTANT ITALIA Srl</t>
  </si>
  <si>
    <t>FIALA</t>
  </si>
  <si>
    <t xml:space="preserve">SANOFI SRL </t>
  </si>
  <si>
    <t>PFIZER SRL</t>
  </si>
  <si>
    <t xml:space="preserve">ASTRAZENECA SPA  </t>
  </si>
  <si>
    <t xml:space="preserve">SANDOZ SPA </t>
  </si>
  <si>
    <t>GLAXOSMITHKLINE</t>
  </si>
  <si>
    <t xml:space="preserve">ABBVIE SRL </t>
  </si>
  <si>
    <t>COMPRESSE</t>
  </si>
  <si>
    <t>IORLATINIB</t>
  </si>
  <si>
    <t>B0DC6F5B1D</t>
  </si>
  <si>
    <t>20MG</t>
  </si>
  <si>
    <t>SOL X INF</t>
  </si>
  <si>
    <t>fla</t>
  </si>
  <si>
    <t>873265</t>
  </si>
  <si>
    <t>XENPOZYME 20 mg polvere per concentrato per soluzione per infusione, flaconcino</t>
  </si>
  <si>
    <t>B0DC6F4A4A</t>
  </si>
  <si>
    <t>045168010</t>
  </si>
  <si>
    <t>soluzione</t>
  </si>
  <si>
    <t>12010793</t>
  </si>
  <si>
    <t>ONIVYDE pegylated liposomal 4,3 mg/ml</t>
  </si>
  <si>
    <t>33.35</t>
  </si>
  <si>
    <t>B0DC6F3977</t>
  </si>
  <si>
    <t>050418019</t>
  </si>
  <si>
    <t>A05AX04</t>
  </si>
  <si>
    <t>FL2</t>
  </si>
  <si>
    <t>B0DC6F28A4</t>
  </si>
  <si>
    <t>049148012</t>
  </si>
  <si>
    <t>68ML</t>
  </si>
  <si>
    <t>SACCA</t>
  </si>
  <si>
    <t>SAC</t>
  </si>
  <si>
    <t>ALL KG03041</t>
  </si>
  <si>
    <t>Tecartus 0.4x10 all'ottava-2.0x10 all'ottava cellule-dispersione per inf.-uso ev.-1 sacca (EVA) 68ml</t>
  </si>
  <si>
    <t>B0DC6F17D1</t>
  </si>
  <si>
    <t>CO1</t>
  </si>
  <si>
    <t>F000036129</t>
  </si>
  <si>
    <t>Lorviqua 100mg (lorlatinib)</t>
  </si>
  <si>
    <t>F000044234</t>
  </si>
  <si>
    <t>Lorviqua 25mg (lorlatinib)</t>
  </si>
  <si>
    <t>B0DC6F06FE</t>
  </si>
  <si>
    <t>049853017</t>
  </si>
  <si>
    <t>F000055983</t>
  </si>
  <si>
    <t>Paxlovid 150/100 mg FCT 5x4/2 BLS EU</t>
  </si>
  <si>
    <t>B0DC6EF62B</t>
  </si>
  <si>
    <t>042352017</t>
  </si>
  <si>
    <t>F000053099</t>
  </si>
  <si>
    <t>ZINFORO 600MG VIAL 1x10 PACK IT</t>
  </si>
  <si>
    <t>B0DC6EE558</t>
  </si>
  <si>
    <t>049453018</t>
  </si>
  <si>
    <t>FL3</t>
  </si>
  <si>
    <t>60000000131220</t>
  </si>
  <si>
    <t>JEMPERLI 500 mg concentrato per soluzione per  infusione - uso endovenoso flac. 10 ml</t>
  </si>
  <si>
    <t>B0DC6ED485</t>
  </si>
  <si>
    <t>L04AA03</t>
  </si>
  <si>
    <t>50 MG/ML</t>
  </si>
  <si>
    <t>FIA</t>
  </si>
  <si>
    <t>F000025820</t>
  </si>
  <si>
    <t>Equingam 50mg/ml</t>
  </si>
  <si>
    <t>B0DC6EC3B2</t>
  </si>
  <si>
    <t>Acalabrutinib</t>
  </si>
  <si>
    <t>049155031</t>
  </si>
  <si>
    <t>COM</t>
  </si>
  <si>
    <t>110023969</t>
  </si>
  <si>
    <t>CALQUENCE 100 mg compresse rivestite con film</t>
  </si>
  <si>
    <t>.</t>
  </si>
  <si>
    <t>B0DC6FD1BA</t>
  </si>
  <si>
    <t>049540026</t>
  </si>
  <si>
    <t>L01EE04</t>
  </si>
  <si>
    <t>CA1</t>
  </si>
  <si>
    <t>Koselugo 25 mg ? 60 capsule rigide</t>
  </si>
  <si>
    <t>049540014</t>
  </si>
  <si>
    <t>Koselugo 10 mg ? 60 capsule rigide</t>
  </si>
  <si>
    <t>B0DC6FC0E7</t>
  </si>
  <si>
    <t>050184011</t>
  </si>
  <si>
    <t>100mg</t>
  </si>
  <si>
    <t>POL</t>
  </si>
  <si>
    <t>882070</t>
  </si>
  <si>
    <t>NEXVIADYME 100 mg polvere per concentrato per soluzione per infusione, uso endovenoso</t>
  </si>
  <si>
    <t>B0DC6FB014</t>
  </si>
  <si>
    <t>CA10</t>
  </si>
  <si>
    <t>44104845</t>
  </si>
  <si>
    <t>RAMILOLO 2,5 MG/1,25 MG 30 CPS</t>
  </si>
  <si>
    <t>44104872</t>
  </si>
  <si>
    <t>RAMILOLO 2,5 MG/2,5 MG 30 CPS</t>
  </si>
  <si>
    <t>44104871</t>
  </si>
  <si>
    <t>RAMILOLO 5 MG/2,5 MG 30 CPS</t>
  </si>
  <si>
    <t>44104862</t>
  </si>
  <si>
    <t>RAMILOLO 5 MG/5 MG 30 CPS</t>
  </si>
  <si>
    <t>44104870</t>
  </si>
  <si>
    <t>RAMILOLO 10 MG/5 MG 30 CPS</t>
  </si>
  <si>
    <t>10mg+10mg</t>
  </si>
  <si>
    <t>44104861</t>
  </si>
  <si>
    <t>RAMILOLO 10 MG/10 MG 30 CPS</t>
  </si>
  <si>
    <t>B0DC6FAF3C</t>
  </si>
  <si>
    <t>049480015</t>
  </si>
  <si>
    <t>ORLADEYO</t>
  </si>
  <si>
    <t>B0DC6EB2DF</t>
  </si>
  <si>
    <t>252 mg</t>
  </si>
  <si>
    <t>sol. infu</t>
  </si>
  <si>
    <t>SOL</t>
  </si>
  <si>
    <t>Lista 000501</t>
  </si>
  <si>
    <t>DUODOPA 240 mg/ml + 12 mg/ml soluzione per infusione</t>
  </si>
  <si>
    <t>B0DC6EA20C</t>
  </si>
  <si>
    <t>050297011</t>
  </si>
  <si>
    <t>B02BX10</t>
  </si>
  <si>
    <t>8ml</t>
  </si>
  <si>
    <t>050297011/E</t>
  </si>
  <si>
    <t>B0DC6F8D96</t>
  </si>
  <si>
    <t>GRAN. RM</t>
  </si>
  <si>
    <t>BU4</t>
  </si>
  <si>
    <t>580371</t>
  </si>
  <si>
    <t>DEPAKIN 100 mg granulato bustine a ril. Modificato</t>
  </si>
  <si>
    <t>COMPR.GAST</t>
  </si>
  <si>
    <t>747502</t>
  </si>
  <si>
    <t>DEPAKIN 200 mg compresse gastroresistenti</t>
  </si>
  <si>
    <t>50</t>
  </si>
  <si>
    <t>580382</t>
  </si>
  <si>
    <t>DEPAKIN 250 mg granulato bustine a ril. Modificato</t>
  </si>
  <si>
    <t>400MG/4ML</t>
  </si>
  <si>
    <t>SOL PER NF</t>
  </si>
  <si>
    <t>422153</t>
  </si>
  <si>
    <t>DEPAKIN 400 mg/4 ml fiale</t>
  </si>
  <si>
    <t>747499</t>
  </si>
  <si>
    <t>DEPAKIN 500 mg compresse gastroresistenti</t>
  </si>
  <si>
    <t>580388</t>
  </si>
  <si>
    <t>DEPAKIN 500 mg granulato bustine a ril. Modificato</t>
  </si>
  <si>
    <t>580399</t>
  </si>
  <si>
    <t>DEPAKIN 750 mg granulato bustine a ril. modificato</t>
  </si>
  <si>
    <t>COMP. RP</t>
  </si>
  <si>
    <t>736838</t>
  </si>
  <si>
    <t>DEPAKIN CHRONO 300 mg compresse div. a ril. Prolungato</t>
  </si>
  <si>
    <t>200mg/40ml</t>
  </si>
  <si>
    <t>747496</t>
  </si>
  <si>
    <t>DEPAKIN 200 mg/ml 40 ml 20% gocce flacone</t>
  </si>
  <si>
    <t>746335</t>
  </si>
  <si>
    <t>DEPAKIN CHRONO 500 mg compresse div. a ril. prolungato</t>
  </si>
  <si>
    <t>B0DC6F7CC3</t>
  </si>
  <si>
    <t>045491053</t>
  </si>
  <si>
    <t>150mg/1,14</t>
  </si>
  <si>
    <t>PENNA PRER</t>
  </si>
  <si>
    <t>PEN</t>
  </si>
  <si>
    <t>728096</t>
  </si>
  <si>
    <t>KEVZARA 150 mg/1,14 ml  soluzione iniettabile uso s.c. penne preriempite</t>
  </si>
  <si>
    <t>200mg/1,14</t>
  </si>
  <si>
    <t>728097</t>
  </si>
  <si>
    <t>KEVZARA 200 mg/1,14 ml  soluzione iniettabile uso s.c. penne preriempite</t>
  </si>
  <si>
    <t>045491038</t>
  </si>
  <si>
    <t>SIRINGA PR</t>
  </si>
  <si>
    <t>SI3</t>
  </si>
  <si>
    <t>715140</t>
  </si>
  <si>
    <t>KEVZARA 200 mg/1,14 ml  soluzione iniettabile uso s.c. siringhe preriempite</t>
  </si>
  <si>
    <t>B0DC6F6BF0</t>
  </si>
  <si>
    <t>049964012</t>
  </si>
  <si>
    <t>L04AG11</t>
  </si>
  <si>
    <t>flaconcino</t>
  </si>
  <si>
    <t>110025542</t>
  </si>
  <si>
    <t>SAPHNELO 300 MG</t>
  </si>
  <si>
    <t>B0DC701506</t>
  </si>
  <si>
    <t>10mg+20mg</t>
  </si>
  <si>
    <t>CA11</t>
  </si>
  <si>
    <t>44093726</t>
  </si>
  <si>
    <t>ANCILLEG 10 MG/20 MG  30 CPS RIGIDE</t>
  </si>
  <si>
    <t>44093725</t>
  </si>
  <si>
    <t>ANCILLEG 10 MG/10 MG 30 CPS RIGIDE</t>
  </si>
  <si>
    <t>10mg+40mg</t>
  </si>
  <si>
    <t>44093727</t>
  </si>
  <si>
    <t>ANCILLEG 10 MG/40 MG  30 CPS RIGIDE</t>
  </si>
  <si>
    <t>B0DC700433</t>
  </si>
  <si>
    <t>ca4</t>
  </si>
  <si>
    <t>F000041566</t>
  </si>
  <si>
    <t>Vyndaqel 61mg</t>
  </si>
  <si>
    <t>23</t>
  </si>
  <si>
    <t>B0DC6FF360</t>
  </si>
  <si>
    <t>ATROPINA SOLFATO - COLLIRIO</t>
  </si>
  <si>
    <t>1%</t>
  </si>
  <si>
    <t>coll. mono</t>
  </si>
  <si>
    <t>CO8</t>
  </si>
  <si>
    <t>21000</t>
  </si>
  <si>
    <t>Atropina Farmigea 1% collirio, soluzione</t>
  </si>
  <si>
    <t>24</t>
  </si>
  <si>
    <t>B0DC6FE28D</t>
  </si>
  <si>
    <t>ATROPINA SOLFATO - SOLUZIONE</t>
  </si>
  <si>
    <t>0,1MG/ML</t>
  </si>
  <si>
    <t>SI2</t>
  </si>
  <si>
    <t>600579</t>
  </si>
  <si>
    <t>Atropina Solfato Aguettant 0,1mg/ml 10 siringhe da 5ml</t>
  </si>
  <si>
    <t>50%</t>
  </si>
  <si>
    <t>ditta_aggiudicataria</t>
  </si>
  <si>
    <t>partita_iva</t>
  </si>
  <si>
    <t>indirizzo</t>
  </si>
  <si>
    <t>telefono</t>
  </si>
  <si>
    <t>pec</t>
  </si>
  <si>
    <t>unita_di_misura</t>
  </si>
  <si>
    <t>codice_prodotto</t>
  </si>
  <si>
    <t>denominazione_commerciale</t>
  </si>
  <si>
    <t>prezzo_ssn</t>
  </si>
  <si>
    <t>classe_rimborsabilita</t>
  </si>
  <si>
    <t>prezzo_al_pubblico</t>
  </si>
  <si>
    <t>sconto_obbligatorio_per_legge</t>
  </si>
  <si>
    <t>esclusivo</t>
  </si>
  <si>
    <t>scadenza_brevetto</t>
  </si>
  <si>
    <t>pezzi_per_confezione</t>
  </si>
  <si>
    <t>note</t>
  </si>
  <si>
    <t>percentuale_ribasso</t>
  </si>
  <si>
    <t xml:space="preserve">AIC </t>
  </si>
  <si>
    <t xml:space="preserve">ATC </t>
  </si>
  <si>
    <t>DOSAGGIO</t>
  </si>
  <si>
    <t>Prezzo_Unitario_Base</t>
  </si>
  <si>
    <t>Prezzo_Unitario_Offerto</t>
  </si>
  <si>
    <t>FORMA FARMACEUTICA</t>
  </si>
  <si>
    <t xml:space="preserve"> Servier Italia SpA</t>
  </si>
  <si>
    <t>Block 4, Harcourt Centre, Harcourt Road, DUBLIN 2, D02HW77 Irlanda</t>
  </si>
  <si>
    <t>BioCryst Ireland Limited</t>
  </si>
  <si>
    <t xml:space="preserve">300 mg </t>
  </si>
  <si>
    <t>VIA LUCA PASSI  85- ROMA</t>
  </si>
  <si>
    <t>1500924251002</t>
  </si>
  <si>
    <t>06669081</t>
  </si>
  <si>
    <t xml:space="preserve">ufficiogare@pec.netgrs.it
</t>
  </si>
  <si>
    <t>11187430159</t>
  </si>
  <si>
    <t>Via Melchiorre Gioia ,26 ,Milano ,MI</t>
  </si>
  <si>
    <t>02 43920221</t>
  </si>
  <si>
    <t>ufficiogaregilead@legalmail.it</t>
  </si>
  <si>
    <t>02774840595</t>
  </si>
  <si>
    <t>VIA ISONZO ,71 ,LATINA ,RM</t>
  </si>
  <si>
    <t>06331821</t>
  </si>
  <si>
    <t>garepfizer@pec.it</t>
  </si>
  <si>
    <t>09435330965</t>
  </si>
  <si>
    <t>Via Leone XIII ,14 ,Milano ,MI</t>
  </si>
  <si>
    <t>0495010182</t>
  </si>
  <si>
    <t>aguettantitalia@pec.it</t>
  </si>
  <si>
    <t>02645920592</t>
  </si>
  <si>
    <t>S.R. 148 Pontina Km 52 ,snc ,Campoverde di Aprilia ,LT</t>
  </si>
  <si>
    <t>06548891</t>
  </si>
  <si>
    <t>ufficiogare@pec.it.abbvie.com</t>
  </si>
  <si>
    <t>00212840235</t>
  </si>
  <si>
    <t>Viale dell'Agricoltura ,7 ,VERONA ,VR</t>
  </si>
  <si>
    <t>0457741111</t>
  </si>
  <si>
    <t>gsk.ufficiogare@legalmail.it</t>
  </si>
  <si>
    <t>uff.gare@alexion.legalmail.it</t>
  </si>
  <si>
    <t>05665070966</t>
  </si>
  <si>
    <t xml:space="preserve">Alexion Pharma Italy             </t>
  </si>
  <si>
    <t>Viale Decumano 39 - MILANO</t>
  </si>
  <si>
    <t>0277679211</t>
  </si>
  <si>
    <t>0699311202</t>
  </si>
  <si>
    <t>biocrystgare@legalmail.it</t>
  </si>
  <si>
    <t>IE3575780TH</t>
  </si>
  <si>
    <t>00832400154</t>
  </si>
  <si>
    <t>VIALE LUIGI BODIO, 37 b - MILANO</t>
  </si>
  <si>
    <t>0239391</t>
  </si>
  <si>
    <t>garesanofi@pec.it</t>
  </si>
  <si>
    <t>NLD-NL862416000B</t>
  </si>
  <si>
    <t>Kingsford Road 151 Amsterdam</t>
  </si>
  <si>
    <t>mirumpharma_gare@legalmail.it</t>
  </si>
  <si>
    <t>3356307132</t>
  </si>
  <si>
    <t>00735390155</t>
  </si>
  <si>
    <t>0298014369</t>
  </si>
  <si>
    <t>ufficiogare@pec.astrazeneca.it</t>
  </si>
  <si>
    <t>LARGO UMBERTO BOCCIONI 1 -Varese</t>
  </si>
  <si>
    <t>garesandoz@legalmail.it</t>
  </si>
  <si>
    <t>0296541</t>
  </si>
  <si>
    <t>02689300123</t>
  </si>
  <si>
    <t xml:space="preserve">Bijsterhuizen - 3142 - Wijchen / OLANDA </t>
  </si>
  <si>
    <t>NL821441358B02</t>
  </si>
  <si>
    <t>sciensus@legalmail.it</t>
  </si>
  <si>
    <t>0080050060030</t>
  </si>
  <si>
    <t xml:space="preserve">V.le dell'Arte 69 - ROMA </t>
  </si>
  <si>
    <t>polifarma_uore@legalmail.it</t>
  </si>
  <si>
    <t>06227421</t>
  </si>
  <si>
    <t>00882341001</t>
  </si>
  <si>
    <t>Totale_offerto_Sublotto</t>
  </si>
  <si>
    <t>4,3 mg/ml - 1
FLACONCINO 10 ml</t>
  </si>
  <si>
    <t xml:space="preserve"> 9,5 mg/ml -  30 mL -285mg</t>
  </si>
  <si>
    <t>Ogni sacca per infusione di TECARTUS®, specifica per il paziente, contiene TECARTUS® a una concentrazione lotto–dipendente di cellule T autologhe geneticamente modificate per una dose target di 1 × 106 cellule T vitali CAR-positive anti-CD19 per kg di peso corporeo, con un massimo di 1 × 108 cellule T vitali CAR-positive anti-CD19 sospese in una soluzione Cryostor CS10</t>
  </si>
  <si>
    <t>100 MG</t>
  </si>
  <si>
    <t>25 MG</t>
  </si>
  <si>
    <t>150 MG + 100 MG</t>
  </si>
  <si>
    <t>UN FLACONCINO DA 10 ML DI CONCENTRATO PER SOLUZIONE PER INFUSIONE CONTIENE 500 MG DI DOSTARLIMAB</t>
  </si>
  <si>
    <t>10 MG</t>
  </si>
  <si>
    <t>2,5 MG  + 1,25 MG</t>
  </si>
  <si>
    <t>2,5 MG + 2,50 MG</t>
  </si>
  <si>
    <t xml:space="preserve">5 MG  + 2,50 MG </t>
  </si>
  <si>
    <t>5 MG + 5 MG</t>
  </si>
  <si>
    <t>10 MG + 5 MG</t>
  </si>
  <si>
    <t>10 MG + 10 MG</t>
  </si>
  <si>
    <t>150 MG</t>
  </si>
  <si>
    <t>200 MG</t>
  </si>
  <si>
    <t>250 MG</t>
  </si>
  <si>
    <t>500 MG</t>
  </si>
  <si>
    <t>750 MG</t>
  </si>
  <si>
    <t>300 MG</t>
  </si>
  <si>
    <t xml:space="preserve">CAPSULE RIGIDA </t>
  </si>
  <si>
    <t>CAPSULA</t>
  </si>
  <si>
    <t>CAPSULE MOLLI</t>
  </si>
  <si>
    <t xml:space="preserve">LOTTO </t>
  </si>
  <si>
    <t xml:space="preserve">SUBLOTTO </t>
  </si>
  <si>
    <t>CIG</t>
  </si>
  <si>
    <t>PRINCIPIO ATTIVO</t>
  </si>
  <si>
    <t>ALL. N. 3_PROSPETTO FABBISOGNI_AGGIORNAMENTO PTORS N. 87-88 (36 MESI)</t>
  </si>
  <si>
    <t>Prezzo unitario offerto IVA esclusa</t>
  </si>
  <si>
    <t>IVA</t>
  </si>
  <si>
    <t>Totale_offerto_lotto</t>
  </si>
  <si>
    <t>Sconto_offerto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</si>
</sst>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&quot;€&quot;\ * #,##0.00_-;\-&quot;€&quot;\ * #,##0.00_-;_-&quot;€&quot;\ * &quot;-&quot;??_-;_-@_-"/>
    <numFmt numFmtId="164" formatCode="[$-410]General"/>
    <numFmt numFmtId="165" formatCode="#,##0.00\ _€"/>
    <numFmt numFmtId="166" formatCode="#,##0.00000\ &quot;€&quot;"/>
    <numFmt numFmtId="168" formatCode="#,##0\ _€"/>
    <numFmt numFmtId="169" formatCode="&quot;€&quot;\ #,##0.00000"/>
    <numFmt numFmtId="170" formatCode="&quot;€&quot;\ #,##0.000"/>
    <numFmt numFmtId="171" formatCode="_-\ #,##0.00_)\ _-;\-\ #,##0.00\ _-"/>
    <numFmt numFmtId="172" formatCode="_-\ #,##0_)\ _-;\-\ #,##0\ _-"/>
    <numFmt numFmtId="173" formatCode="&quot;€&quot;\ #,##0.0000"/>
    <numFmt numFmtId="174" formatCode="_-&quot;€&quot;\ * #,##0.000_-;\-&quot;€&quot;\ * #,##0.000_-;_-&quot;€&quot;\ * &quot;-&quot;??_-;_-@_-"/>
    <numFmt numFmtId="175" formatCode="_-&quot;€&quot;\ * #,##0.0000_-;\-&quot;€&quot;\ * #,##0.0000_-;_-&quot;€&quot;\ * &quot;-&quot;??_-;_-@_-"/>
    <numFmt numFmtId="176" formatCode="_-&quot;€&quot;\ * #,##0.00000_-;\-&quot;€&quot;\ * #,##0.00000_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0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DD7EE"/>
        <bgColor rgb="FFBDD7EE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5" fillId="0" borderId="0"/>
    <xf numFmtId="0" fontId="9" fillId="0" borderId="0" applyNumberFormat="0" applyFont="0" applyFill="0" applyBorder="0" applyAlignment="0" applyProtection="0"/>
  </cellStyleXfs>
  <cellXfs count="107">
    <xf numFmtId="0" fontId="0" fillId="0" borderId="0" xfId="0"/>
    <xf numFmtId="165" fontId="0" fillId="0" borderId="0" xfId="0" applyNumberFormat="1"/>
    <xf numFmtId="165" fontId="6" fillId="0" borderId="0" xfId="0" applyNumberFormat="1" applyFont="1" applyAlignment="1">
      <alignment horizontal="center" vertical="center"/>
    </xf>
    <xf numFmtId="49" fontId="0" fillId="0" borderId="0" xfId="0" applyNumberFormat="1"/>
    <xf numFmtId="166" fontId="3" fillId="8" borderId="1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/>
    <xf numFmtId="1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/>
    <xf numFmtId="1" fontId="4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0" borderId="1" xfId="2" applyNumberFormat="1" applyFont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Alignment="1">
      <alignment horizontal="center" vertical="center"/>
    </xf>
    <xf numFmtId="166" fontId="3" fillId="5" borderId="1" xfId="2" applyNumberFormat="1" applyFont="1" applyFill="1" applyBorder="1" applyAlignment="1" applyProtection="1">
      <alignment horizontal="center" vertical="center" wrapText="1"/>
      <protection locked="0"/>
    </xf>
    <xf numFmtId="166" fontId="4" fillId="5" borderId="1" xfId="2" applyNumberFormat="1" applyFont="1" applyFill="1" applyBorder="1" applyAlignment="1" applyProtection="1">
      <alignment horizontal="center" vertical="center" wrapText="1"/>
      <protection locked="0"/>
    </xf>
    <xf numFmtId="166" fontId="3" fillId="6" borderId="1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/>
    <xf numFmtId="168" fontId="8" fillId="0" borderId="4" xfId="0" applyNumberFormat="1" applyFont="1" applyBorder="1" applyAlignment="1" applyProtection="1">
      <alignment horizontal="center" vertical="center" wrapText="1"/>
      <protection locked="0"/>
    </xf>
    <xf numFmtId="1" fontId="8" fillId="0" borderId="4" xfId="0" applyNumberFormat="1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8" fontId="8" fillId="0" borderId="2" xfId="0" applyNumberFormat="1" applyFont="1" applyBorder="1" applyAlignment="1" applyProtection="1">
      <alignment horizontal="center" vertical="center" wrapText="1"/>
      <protection locked="0"/>
    </xf>
    <xf numFmtId="1" fontId="8" fillId="0" borderId="2" xfId="0" applyNumberFormat="1" applyFont="1" applyBorder="1" applyAlignment="1" applyProtection="1">
      <alignment horizontal="center" vertical="center" wrapText="1"/>
      <protection locked="0"/>
    </xf>
    <xf numFmtId="3" fontId="8" fillId="0" borderId="2" xfId="0" applyNumberFormat="1" applyFont="1" applyBorder="1" applyAlignment="1" applyProtection="1">
      <alignment horizontal="center" vertical="center" wrapText="1"/>
      <protection locked="0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7" borderId="4" xfId="0" applyNumberFormat="1" applyFont="1" applyFill="1" applyBorder="1" applyAlignment="1" applyProtection="1">
      <alignment horizontal="center" vertical="center" wrapText="1"/>
      <protection locked="0"/>
    </xf>
    <xf numFmtId="168" fontId="8" fillId="0" borderId="2" xfId="2" applyNumberFormat="1" applyFont="1" applyBorder="1" applyAlignment="1" applyProtection="1">
      <alignment horizontal="center" vertical="center" wrapText="1"/>
      <protection locked="0"/>
    </xf>
    <xf numFmtId="165" fontId="8" fillId="0" borderId="2" xfId="0" applyNumberFormat="1" applyFont="1" applyBorder="1" applyAlignment="1" applyProtection="1">
      <alignment horizontal="center" vertical="center" wrapText="1"/>
      <protection locked="0"/>
    </xf>
    <xf numFmtId="168" fontId="8" fillId="0" borderId="4" xfId="2" applyNumberFormat="1" applyFont="1" applyBorder="1" applyAlignment="1" applyProtection="1">
      <alignment horizontal="center" vertical="center" wrapText="1"/>
      <protection locked="0"/>
    </xf>
    <xf numFmtId="165" fontId="8" fillId="0" borderId="4" xfId="2" applyNumberFormat="1" applyFont="1" applyBorder="1" applyAlignment="1" applyProtection="1">
      <alignment horizontal="center" vertical="center" wrapText="1"/>
      <protection locked="0"/>
    </xf>
    <xf numFmtId="3" fontId="8" fillId="0" borderId="4" xfId="2" applyNumberFormat="1" applyFont="1" applyBorder="1" applyAlignment="1" applyProtection="1">
      <alignment horizontal="center" vertical="center" wrapText="1"/>
      <protection locked="0"/>
    </xf>
    <xf numFmtId="165" fontId="8" fillId="0" borderId="4" xfId="0" applyNumberFormat="1" applyFont="1" applyBorder="1" applyAlignment="1" applyProtection="1">
      <alignment horizontal="center" vertical="center" wrapText="1"/>
      <protection locked="0"/>
    </xf>
    <xf numFmtId="168" fontId="8" fillId="0" borderId="4" xfId="0" applyNumberFormat="1" applyFont="1" applyBorder="1" applyAlignment="1">
      <alignment horizontal="center" vertical="center" wrapText="1"/>
    </xf>
    <xf numFmtId="168" fontId="8" fillId="0" borderId="2" xfId="3" applyNumberFormat="1" applyFont="1" applyFill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vertical="center" wrapText="1"/>
    </xf>
    <xf numFmtId="170" fontId="3" fillId="8" borderId="1" xfId="1" applyNumberFormat="1" applyFont="1" applyFill="1" applyBorder="1" applyAlignment="1" applyProtection="1">
      <alignment horizontal="center" vertical="center" wrapText="1"/>
      <protection locked="0"/>
    </xf>
    <xf numFmtId="169" fontId="3" fillId="8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>
      <alignment horizontal="left"/>
    </xf>
    <xf numFmtId="164" fontId="4" fillId="10" borderId="6" xfId="2" applyFont="1" applyFill="1" applyBorder="1" applyAlignment="1">
      <alignment horizontal="center" vertical="center" wrapText="1"/>
    </xf>
    <xf numFmtId="166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171" fontId="11" fillId="0" borderId="1" xfId="0" applyNumberFormat="1" applyFont="1" applyBorder="1" applyAlignment="1">
      <alignment horizontal="center" vertical="center"/>
    </xf>
    <xf numFmtId="171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172" fontId="11" fillId="0" borderId="1" xfId="0" applyNumberFormat="1" applyFont="1" applyBorder="1" applyAlignment="1">
      <alignment horizontal="center" vertical="center"/>
    </xf>
    <xf numFmtId="22" fontId="11" fillId="0" borderId="1" xfId="0" applyNumberFormat="1" applyFont="1" applyBorder="1" applyAlignment="1">
      <alignment horizontal="center" vertical="center"/>
    </xf>
    <xf numFmtId="171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 wrapText="1"/>
    </xf>
    <xf numFmtId="171" fontId="11" fillId="7" borderId="1" xfId="0" applyNumberFormat="1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/>
    </xf>
    <xf numFmtId="172" fontId="11" fillId="7" borderId="1" xfId="0" applyNumberFormat="1" applyFont="1" applyFill="1" applyBorder="1" applyAlignment="1">
      <alignment horizontal="center" vertical="center"/>
    </xf>
    <xf numFmtId="22" fontId="11" fillId="7" borderId="1" xfId="0" applyNumberFormat="1" applyFont="1" applyFill="1" applyBorder="1" applyAlignment="1">
      <alignment horizontal="center" vertical="center"/>
    </xf>
    <xf numFmtId="172" fontId="10" fillId="0" borderId="1" xfId="0" applyNumberFormat="1" applyFont="1" applyFill="1" applyBorder="1" applyAlignment="1">
      <alignment horizontal="center" vertical="center"/>
    </xf>
    <xf numFmtId="44" fontId="10" fillId="0" borderId="1" xfId="0" applyNumberFormat="1" applyFont="1" applyFill="1" applyBorder="1" applyAlignment="1">
      <alignment horizontal="center" vertical="center"/>
    </xf>
    <xf numFmtId="171" fontId="10" fillId="0" borderId="1" xfId="0" applyNumberFormat="1" applyFont="1" applyFill="1" applyBorder="1" applyAlignment="1">
      <alignment horizontal="center" vertical="center"/>
    </xf>
    <xf numFmtId="174" fontId="11" fillId="0" borderId="1" xfId="0" applyNumberFormat="1" applyFont="1" applyBorder="1" applyAlignment="1">
      <alignment horizontal="center" vertical="center"/>
    </xf>
    <xf numFmtId="174" fontId="10" fillId="0" borderId="1" xfId="0" applyNumberFormat="1" applyFont="1" applyFill="1" applyBorder="1" applyAlignment="1">
      <alignment horizontal="center" vertical="center"/>
    </xf>
    <xf numFmtId="171" fontId="10" fillId="11" borderId="1" xfId="0" applyNumberFormat="1" applyFont="1" applyFill="1" applyBorder="1" applyAlignment="1">
      <alignment horizontal="center" vertical="center"/>
    </xf>
    <xf numFmtId="49" fontId="11" fillId="11" borderId="1" xfId="0" applyNumberFormat="1" applyFont="1" applyFill="1" applyBorder="1" applyAlignment="1">
      <alignment horizontal="center" vertical="center"/>
    </xf>
    <xf numFmtId="171" fontId="11" fillId="11" borderId="1" xfId="0" applyNumberFormat="1" applyFont="1" applyFill="1" applyBorder="1" applyAlignment="1">
      <alignment horizontal="center" vertical="center"/>
    </xf>
    <xf numFmtId="44" fontId="11" fillId="11" borderId="1" xfId="0" applyNumberFormat="1" applyFont="1" applyFill="1" applyBorder="1" applyAlignment="1">
      <alignment horizontal="center" vertical="center"/>
    </xf>
    <xf numFmtId="176" fontId="11" fillId="11" borderId="1" xfId="0" applyNumberFormat="1" applyFont="1" applyFill="1" applyBorder="1" applyAlignment="1">
      <alignment horizontal="center" vertical="center"/>
    </xf>
    <xf numFmtId="174" fontId="11" fillId="11" borderId="1" xfId="0" applyNumberFormat="1" applyFont="1" applyFill="1" applyBorder="1" applyAlignment="1">
      <alignment horizontal="center" vertical="center"/>
    </xf>
    <xf numFmtId="175" fontId="11" fillId="11" borderId="1" xfId="0" applyNumberFormat="1" applyFont="1" applyFill="1" applyBorder="1" applyAlignment="1">
      <alignment horizontal="center" vertical="center"/>
    </xf>
    <xf numFmtId="176" fontId="10" fillId="11" borderId="1" xfId="0" applyNumberFormat="1" applyFont="1" applyFill="1" applyBorder="1" applyAlignment="1">
      <alignment horizontal="center" vertical="center"/>
    </xf>
    <xf numFmtId="44" fontId="10" fillId="11" borderId="1" xfId="0" applyNumberFormat="1" applyFont="1" applyFill="1" applyBorder="1" applyAlignment="1">
      <alignment horizontal="center" vertical="center"/>
    </xf>
    <xf numFmtId="174" fontId="10" fillId="11" borderId="1" xfId="0" applyNumberFormat="1" applyFont="1" applyFill="1" applyBorder="1" applyAlignment="1">
      <alignment horizontal="center" vertical="center"/>
    </xf>
    <xf numFmtId="170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169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173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0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44" fontId="10" fillId="0" borderId="5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9" borderId="7" xfId="0" applyNumberFormat="1" applyFont="1" applyFill="1" applyBorder="1" applyAlignment="1" applyProtection="1">
      <alignment horizontal="left" vertical="center" wrapText="1"/>
      <protection locked="0"/>
    </xf>
    <xf numFmtId="165" fontId="2" fillId="9" borderId="8" xfId="0" applyNumberFormat="1" applyFont="1" applyFill="1" applyBorder="1" applyAlignment="1" applyProtection="1">
      <alignment horizontal="left" vertical="center" wrapText="1"/>
      <protection locked="0"/>
    </xf>
    <xf numFmtId="165" fontId="2" fillId="9" borderId="9" xfId="0" applyNumberFormat="1" applyFont="1" applyFill="1" applyBorder="1" applyAlignment="1" applyProtection="1">
      <alignment horizontal="left" vertical="center" wrapText="1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Excel Built-in Normal" xfId="2"/>
    <cellStyle name="Normale" xfId="0" builtinId="0"/>
    <cellStyle name="Normale 3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aresanofi@pec.it" TargetMode="External"/><Relationship Id="rId18" Type="http://schemas.openxmlformats.org/officeDocument/2006/relationships/hyperlink" Target="mailto:garesanofi@pec.it" TargetMode="External"/><Relationship Id="rId26" Type="http://schemas.openxmlformats.org/officeDocument/2006/relationships/hyperlink" Target="mailto:garesandoz@legalmail.it" TargetMode="External"/><Relationship Id="rId3" Type="http://schemas.openxmlformats.org/officeDocument/2006/relationships/hyperlink" Target="mailto:uff.gare@alexion.legalmail.it" TargetMode="External"/><Relationship Id="rId21" Type="http://schemas.openxmlformats.org/officeDocument/2006/relationships/hyperlink" Target="mailto:ufficiogare@pec.astrazeneca.it" TargetMode="External"/><Relationship Id="rId7" Type="http://schemas.openxmlformats.org/officeDocument/2006/relationships/hyperlink" Target="mailto:garesanofi@pec.it" TargetMode="External"/><Relationship Id="rId12" Type="http://schemas.openxmlformats.org/officeDocument/2006/relationships/hyperlink" Target="mailto:garesanofi@pec.it" TargetMode="External"/><Relationship Id="rId17" Type="http://schemas.openxmlformats.org/officeDocument/2006/relationships/hyperlink" Target="mailto:garesanofi@pec.it" TargetMode="External"/><Relationship Id="rId25" Type="http://schemas.openxmlformats.org/officeDocument/2006/relationships/hyperlink" Target="mailto:garesandoz@legalmail.it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uff.gare@alexion.legalmail.it" TargetMode="External"/><Relationship Id="rId16" Type="http://schemas.openxmlformats.org/officeDocument/2006/relationships/hyperlink" Target="mailto:garesanofi@pec.it" TargetMode="External"/><Relationship Id="rId20" Type="http://schemas.openxmlformats.org/officeDocument/2006/relationships/hyperlink" Target="mailto:mirumpharma_gare@legalmail.it" TargetMode="External"/><Relationship Id="rId29" Type="http://schemas.openxmlformats.org/officeDocument/2006/relationships/hyperlink" Target="mailto:sciensus@legalmail.it" TargetMode="External"/><Relationship Id="rId1" Type="http://schemas.openxmlformats.org/officeDocument/2006/relationships/hyperlink" Target="mailto:ufficiogare@pec.netgrs.it" TargetMode="External"/><Relationship Id="rId6" Type="http://schemas.openxmlformats.org/officeDocument/2006/relationships/hyperlink" Target="mailto:garesanofi@pec.it" TargetMode="External"/><Relationship Id="rId11" Type="http://schemas.openxmlformats.org/officeDocument/2006/relationships/hyperlink" Target="mailto:garesanofi@pec.it" TargetMode="External"/><Relationship Id="rId24" Type="http://schemas.openxmlformats.org/officeDocument/2006/relationships/hyperlink" Target="mailto:garesandoz@legalmail.it" TargetMode="External"/><Relationship Id="rId32" Type="http://schemas.openxmlformats.org/officeDocument/2006/relationships/hyperlink" Target="mailto:garesandoz@legalmail.it" TargetMode="External"/><Relationship Id="rId5" Type="http://schemas.openxmlformats.org/officeDocument/2006/relationships/hyperlink" Target="mailto:garesanofi@pec.it" TargetMode="External"/><Relationship Id="rId15" Type="http://schemas.openxmlformats.org/officeDocument/2006/relationships/hyperlink" Target="mailto:garesanofi@pec.it" TargetMode="External"/><Relationship Id="rId23" Type="http://schemas.openxmlformats.org/officeDocument/2006/relationships/hyperlink" Target="mailto:garesandoz@legalmail.it" TargetMode="External"/><Relationship Id="rId28" Type="http://schemas.openxmlformats.org/officeDocument/2006/relationships/hyperlink" Target="mailto:garesandoz@legalmail.it" TargetMode="External"/><Relationship Id="rId10" Type="http://schemas.openxmlformats.org/officeDocument/2006/relationships/hyperlink" Target="mailto:garesanofi@pec.it" TargetMode="External"/><Relationship Id="rId19" Type="http://schemas.openxmlformats.org/officeDocument/2006/relationships/hyperlink" Target="mailto:garesanofi@pec.it" TargetMode="External"/><Relationship Id="rId31" Type="http://schemas.openxmlformats.org/officeDocument/2006/relationships/hyperlink" Target="mailto:garesandoz@legalmail.it" TargetMode="External"/><Relationship Id="rId4" Type="http://schemas.openxmlformats.org/officeDocument/2006/relationships/hyperlink" Target="mailto:biocrystgare@legalmail.it" TargetMode="External"/><Relationship Id="rId9" Type="http://schemas.openxmlformats.org/officeDocument/2006/relationships/hyperlink" Target="mailto:garesanofi@pec.it" TargetMode="External"/><Relationship Id="rId14" Type="http://schemas.openxmlformats.org/officeDocument/2006/relationships/hyperlink" Target="mailto:garesanofi@pec.it" TargetMode="External"/><Relationship Id="rId22" Type="http://schemas.openxmlformats.org/officeDocument/2006/relationships/hyperlink" Target="mailto:ufficiogare@pec.astrazeneca.it" TargetMode="External"/><Relationship Id="rId27" Type="http://schemas.openxmlformats.org/officeDocument/2006/relationships/hyperlink" Target="mailto:garesandoz@legalmail.it" TargetMode="External"/><Relationship Id="rId30" Type="http://schemas.openxmlformats.org/officeDocument/2006/relationships/hyperlink" Target="mailto:polifarma_uore@legalmail.it" TargetMode="External"/><Relationship Id="rId8" Type="http://schemas.openxmlformats.org/officeDocument/2006/relationships/hyperlink" Target="mailto:garesanofi@pec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7"/>
  <sheetViews>
    <sheetView tabSelected="1" zoomScale="83" zoomScaleNormal="8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A61" sqref="DA61"/>
    </sheetView>
  </sheetViews>
  <sheetFormatPr defaultColWidth="9.140625" defaultRowHeight="15" x14ac:dyDescent="0.25"/>
  <cols>
    <col min="1" max="1" width="7.140625" bestFit="1" customWidth="1"/>
    <col min="2" max="2" width="10.28515625" customWidth="1"/>
    <col min="3" max="3" width="15.28515625" customWidth="1"/>
    <col min="4" max="4" width="32.85546875" style="1" customWidth="1"/>
    <col min="5" max="5" width="20.7109375" style="1" customWidth="1"/>
    <col min="6" max="6" width="9.140625" style="1" customWidth="1"/>
    <col min="7" max="7" width="18.7109375" style="1" customWidth="1"/>
    <col min="8" max="8" width="13.85546875" style="1" customWidth="1"/>
    <col min="9" max="9" width="17.140625" style="1" customWidth="1"/>
    <col min="10" max="10" width="17.140625" style="3" customWidth="1"/>
    <col min="11" max="11" width="16.5703125" customWidth="1"/>
    <col min="12" max="12" width="17.7109375" customWidth="1"/>
    <col min="13" max="13" width="16.140625" customWidth="1"/>
    <col min="14" max="14" width="10.85546875" style="1" customWidth="1"/>
    <col min="15" max="15" width="18.85546875" style="1" customWidth="1"/>
    <col min="16" max="16" width="15" style="1" customWidth="1"/>
    <col min="17" max="17" width="27.5703125" style="7" customWidth="1"/>
    <col min="18" max="21" width="13" style="7" customWidth="1"/>
    <col min="22" max="22" width="38.85546875" style="7" customWidth="1"/>
    <col min="23" max="23" width="25.28515625" style="7" customWidth="1"/>
    <col min="24" max="24" width="13" style="7" customWidth="1"/>
    <col min="25" max="25" width="21.5703125" style="7" customWidth="1"/>
    <col min="26" max="28" width="13" style="7" customWidth="1"/>
    <col min="29" max="29" width="15.7109375" style="7" customWidth="1"/>
    <col min="30" max="32" width="13" style="7" customWidth="1"/>
    <col min="33" max="33" width="30.7109375" style="6" customWidth="1"/>
    <col min="34" max="34" width="10.7109375" style="11" customWidth="1"/>
    <col min="35" max="35" width="12.28515625" style="11" customWidth="1"/>
    <col min="36" max="36" width="17.42578125" style="7" customWidth="1"/>
    <col min="37" max="37" width="9.7109375" style="11" customWidth="1"/>
    <col min="38" max="38" width="10.7109375" style="11" customWidth="1"/>
    <col min="39" max="39" width="19.28515625" style="7" customWidth="1"/>
    <col min="40" max="40" width="10.7109375" style="11" customWidth="1"/>
    <col min="41" max="41" width="11.7109375" style="11" customWidth="1"/>
    <col min="42" max="42" width="17.42578125" style="7" customWidth="1"/>
    <col min="43" max="44" width="10.7109375" style="11" customWidth="1"/>
    <col min="45" max="45" width="19.28515625" style="7" customWidth="1"/>
    <col min="46" max="47" width="9.7109375" style="11" customWidth="1"/>
    <col min="48" max="48" width="19.7109375" style="7" customWidth="1"/>
    <col min="49" max="49" width="10.42578125" style="11" customWidth="1"/>
    <col min="50" max="50" width="9" style="11" customWidth="1"/>
    <col min="51" max="51" width="17.42578125" style="7" customWidth="1"/>
    <col min="52" max="52" width="8.140625" style="11" customWidth="1"/>
    <col min="53" max="53" width="9" style="11" customWidth="1"/>
    <col min="54" max="54" width="19.7109375" style="7" customWidth="1"/>
    <col min="55" max="55" width="8.140625" style="11" customWidth="1"/>
    <col min="56" max="56" width="9.7109375" style="11" customWidth="1"/>
    <col min="57" max="57" width="19.7109375" style="7" customWidth="1"/>
    <col min="58" max="58" width="8.140625" style="11" customWidth="1"/>
    <col min="59" max="59" width="9.7109375" style="11" customWidth="1"/>
    <col min="60" max="60" width="19.28515625" style="7" customWidth="1"/>
    <col min="61" max="61" width="11.28515625" style="11" customWidth="1"/>
    <col min="62" max="62" width="9.7109375" style="11" customWidth="1"/>
    <col min="63" max="63" width="19.7109375" style="7" customWidth="1"/>
    <col min="64" max="65" width="12" style="11" customWidth="1"/>
    <col min="66" max="66" width="19.28515625" style="7" customWidth="1"/>
    <col min="67" max="67" width="14.28515625" style="11" customWidth="1"/>
    <col min="68" max="68" width="15.42578125" style="11" customWidth="1"/>
    <col min="69" max="69" width="24.7109375" style="7" customWidth="1"/>
    <col min="70" max="71" width="12" style="11" customWidth="1"/>
    <col min="72" max="72" width="17.42578125" style="7" customWidth="1"/>
    <col min="73" max="74" width="12" style="11" customWidth="1"/>
    <col min="75" max="75" width="19.28515625" style="7" customWidth="1"/>
    <col min="76" max="76" width="11.28515625" style="11" customWidth="1"/>
    <col min="77" max="77" width="12" style="11" customWidth="1"/>
    <col min="78" max="78" width="21.140625" style="7" customWidth="1"/>
    <col min="79" max="79" width="11.28515625" style="11" customWidth="1"/>
    <col min="80" max="80" width="10.7109375" style="11" customWidth="1"/>
    <col min="81" max="81" width="19.7109375" style="7" customWidth="1"/>
    <col min="82" max="82" width="9.7109375" style="11" customWidth="1"/>
    <col min="83" max="83" width="10.7109375" style="11" customWidth="1"/>
    <col min="84" max="84" width="21.28515625" style="7" customWidth="1"/>
    <col min="85" max="85" width="9.7109375" style="11" customWidth="1"/>
    <col min="86" max="86" width="10.7109375" style="11" customWidth="1"/>
    <col min="87" max="87" width="21.28515625" style="7" customWidth="1"/>
    <col min="88" max="88" width="9.7109375" style="11" customWidth="1"/>
    <col min="89" max="89" width="10.7109375" style="11" customWidth="1"/>
    <col min="90" max="90" width="21.28515625" style="7" customWidth="1"/>
    <col min="91" max="91" width="9.7109375" style="11" customWidth="1"/>
    <col min="92" max="92" width="10.7109375" style="11" customWidth="1"/>
    <col min="93" max="93" width="21.28515625" style="7" customWidth="1"/>
    <col min="94" max="94" width="10.42578125" style="11" customWidth="1"/>
    <col min="95" max="95" width="10.7109375" style="11" customWidth="1"/>
    <col min="96" max="96" width="21.28515625" style="7" customWidth="1"/>
    <col min="97" max="97" width="16" style="19" customWidth="1"/>
    <col min="98" max="16384" width="9.140625" style="1"/>
  </cols>
  <sheetData>
    <row r="1" spans="1:97" ht="96.75" customHeight="1" x14ac:dyDescent="0.25">
      <c r="A1" s="102" t="s">
        <v>431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4"/>
      <c r="AG1" s="4"/>
      <c r="AH1" s="94" t="s">
        <v>21</v>
      </c>
      <c r="AI1" s="94"/>
      <c r="AJ1" s="95"/>
      <c r="AK1" s="94" t="s">
        <v>22</v>
      </c>
      <c r="AL1" s="94"/>
      <c r="AM1" s="95"/>
      <c r="AN1" s="94" t="s">
        <v>23</v>
      </c>
      <c r="AO1" s="94"/>
      <c r="AP1" s="95"/>
      <c r="AQ1" s="94" t="s">
        <v>24</v>
      </c>
      <c r="AR1" s="94"/>
      <c r="AS1" s="95"/>
      <c r="AT1" s="94" t="s">
        <v>25</v>
      </c>
      <c r="AU1" s="94"/>
      <c r="AV1" s="95"/>
      <c r="AW1" s="94" t="s">
        <v>26</v>
      </c>
      <c r="AX1" s="94"/>
      <c r="AY1" s="95"/>
      <c r="AZ1" s="100" t="s">
        <v>27</v>
      </c>
      <c r="BA1" s="100"/>
      <c r="BB1" s="101"/>
      <c r="BC1" s="94" t="s">
        <v>28</v>
      </c>
      <c r="BD1" s="94"/>
      <c r="BE1" s="95"/>
      <c r="BF1" s="94" t="s">
        <v>29</v>
      </c>
      <c r="BG1" s="94"/>
      <c r="BH1" s="95"/>
      <c r="BI1" s="94" t="s">
        <v>0</v>
      </c>
      <c r="BJ1" s="94"/>
      <c r="BK1" s="95"/>
      <c r="BL1" s="96" t="s">
        <v>1</v>
      </c>
      <c r="BM1" s="96"/>
      <c r="BN1" s="97"/>
      <c r="BO1" s="94" t="s">
        <v>16</v>
      </c>
      <c r="BP1" s="94"/>
      <c r="BQ1" s="95"/>
      <c r="BR1" s="98" t="s">
        <v>2</v>
      </c>
      <c r="BS1" s="98"/>
      <c r="BT1" s="99"/>
      <c r="BU1" s="94" t="s">
        <v>3</v>
      </c>
      <c r="BV1" s="94"/>
      <c r="BW1" s="95"/>
      <c r="BX1" s="94" t="s">
        <v>34</v>
      </c>
      <c r="BY1" s="94"/>
      <c r="BZ1" s="95"/>
      <c r="CA1" s="94" t="s">
        <v>30</v>
      </c>
      <c r="CB1" s="94"/>
      <c r="CC1" s="95"/>
      <c r="CD1" s="96" t="s">
        <v>4</v>
      </c>
      <c r="CE1" s="96"/>
      <c r="CF1" s="97"/>
      <c r="CG1" s="96" t="s">
        <v>18</v>
      </c>
      <c r="CH1" s="96"/>
      <c r="CI1" s="97"/>
      <c r="CJ1" s="96" t="s">
        <v>19</v>
      </c>
      <c r="CK1" s="96"/>
      <c r="CL1" s="97"/>
      <c r="CM1" s="96" t="s">
        <v>31</v>
      </c>
      <c r="CN1" s="96"/>
      <c r="CO1" s="97"/>
      <c r="CP1" s="96" t="s">
        <v>20</v>
      </c>
      <c r="CQ1" s="96"/>
      <c r="CR1" s="97"/>
      <c r="CS1" s="105"/>
    </row>
    <row r="2" spans="1:97" ht="76.5" x14ac:dyDescent="0.25">
      <c r="A2" s="47" t="s">
        <v>427</v>
      </c>
      <c r="B2" s="47" t="s">
        <v>428</v>
      </c>
      <c r="C2" s="47" t="s">
        <v>429</v>
      </c>
      <c r="D2" s="47" t="s">
        <v>430</v>
      </c>
      <c r="E2" s="47" t="s">
        <v>338</v>
      </c>
      <c r="F2" s="47" t="s">
        <v>339</v>
      </c>
      <c r="G2" s="47" t="s">
        <v>340</v>
      </c>
      <c r="H2" s="47" t="s">
        <v>119</v>
      </c>
      <c r="I2" s="47" t="s">
        <v>341</v>
      </c>
      <c r="J2" s="47" t="s">
        <v>342</v>
      </c>
      <c r="K2" s="47" t="s">
        <v>403</v>
      </c>
      <c r="L2" s="47" t="s">
        <v>434</v>
      </c>
      <c r="M2" s="47" t="s">
        <v>435</v>
      </c>
      <c r="N2" s="47" t="s">
        <v>343</v>
      </c>
      <c r="O2" s="47" t="s">
        <v>321</v>
      </c>
      <c r="P2" s="47" t="s">
        <v>322</v>
      </c>
      <c r="Q2" s="47" t="s">
        <v>323</v>
      </c>
      <c r="R2" s="47" t="s">
        <v>324</v>
      </c>
      <c r="S2" s="47" t="s">
        <v>325</v>
      </c>
      <c r="T2" s="47" t="s">
        <v>326</v>
      </c>
      <c r="U2" s="47" t="s">
        <v>327</v>
      </c>
      <c r="V2" s="47" t="s">
        <v>328</v>
      </c>
      <c r="W2" s="47" t="s">
        <v>329</v>
      </c>
      <c r="X2" s="47" t="s">
        <v>330</v>
      </c>
      <c r="Y2" s="47" t="s">
        <v>331</v>
      </c>
      <c r="Z2" s="47" t="s">
        <v>433</v>
      </c>
      <c r="AA2" s="47" t="s">
        <v>332</v>
      </c>
      <c r="AB2" s="47" t="s">
        <v>333</v>
      </c>
      <c r="AC2" s="47" t="s">
        <v>334</v>
      </c>
      <c r="AD2" s="47" t="s">
        <v>335</v>
      </c>
      <c r="AE2" s="47" t="s">
        <v>336</v>
      </c>
      <c r="AF2" s="47" t="s">
        <v>337</v>
      </c>
      <c r="AG2" s="48" t="s">
        <v>432</v>
      </c>
      <c r="AH2" s="8" t="s">
        <v>5</v>
      </c>
      <c r="AI2" s="9" t="s">
        <v>6</v>
      </c>
      <c r="AJ2" s="15" t="s">
        <v>7</v>
      </c>
      <c r="AK2" s="8" t="s">
        <v>5</v>
      </c>
      <c r="AL2" s="9" t="s">
        <v>6</v>
      </c>
      <c r="AM2" s="15" t="s">
        <v>7</v>
      </c>
      <c r="AN2" s="8" t="s">
        <v>5</v>
      </c>
      <c r="AO2" s="9" t="s">
        <v>6</v>
      </c>
      <c r="AP2" s="15" t="s">
        <v>7</v>
      </c>
      <c r="AQ2" s="8" t="s">
        <v>5</v>
      </c>
      <c r="AR2" s="9" t="s">
        <v>8</v>
      </c>
      <c r="AS2" s="15" t="s">
        <v>7</v>
      </c>
      <c r="AT2" s="8" t="s">
        <v>5</v>
      </c>
      <c r="AU2" s="9" t="s">
        <v>6</v>
      </c>
      <c r="AV2" s="15" t="s">
        <v>7</v>
      </c>
      <c r="AW2" s="8" t="s">
        <v>5</v>
      </c>
      <c r="AX2" s="9" t="s">
        <v>8</v>
      </c>
      <c r="AY2" s="15" t="s">
        <v>7</v>
      </c>
      <c r="AZ2" s="12" t="s">
        <v>5</v>
      </c>
      <c r="BA2" s="13" t="s">
        <v>6</v>
      </c>
      <c r="BB2" s="16" t="s">
        <v>7</v>
      </c>
      <c r="BC2" s="8" t="s">
        <v>5</v>
      </c>
      <c r="BD2" s="9" t="s">
        <v>6</v>
      </c>
      <c r="BE2" s="15" t="s">
        <v>7</v>
      </c>
      <c r="BF2" s="8" t="s">
        <v>5</v>
      </c>
      <c r="BG2" s="9" t="s">
        <v>8</v>
      </c>
      <c r="BH2" s="15" t="s">
        <v>7</v>
      </c>
      <c r="BI2" s="8" t="s">
        <v>5</v>
      </c>
      <c r="BJ2" s="9" t="s">
        <v>6</v>
      </c>
      <c r="BK2" s="15" t="s">
        <v>7</v>
      </c>
      <c r="BL2" s="8" t="s">
        <v>5</v>
      </c>
      <c r="BM2" s="9" t="s">
        <v>6</v>
      </c>
      <c r="BN2" s="15" t="s">
        <v>7</v>
      </c>
      <c r="BO2" s="8" t="s">
        <v>5</v>
      </c>
      <c r="BP2" s="9" t="s">
        <v>8</v>
      </c>
      <c r="BQ2" s="15" t="s">
        <v>7</v>
      </c>
      <c r="BR2" s="8" t="s">
        <v>5</v>
      </c>
      <c r="BS2" s="9" t="s">
        <v>6</v>
      </c>
      <c r="BT2" s="15" t="s">
        <v>7</v>
      </c>
      <c r="BU2" s="8" t="s">
        <v>5</v>
      </c>
      <c r="BV2" s="9" t="s">
        <v>6</v>
      </c>
      <c r="BW2" s="15" t="s">
        <v>7</v>
      </c>
      <c r="BX2" s="8" t="s">
        <v>5</v>
      </c>
      <c r="BY2" s="9" t="s">
        <v>6</v>
      </c>
      <c r="BZ2" s="17" t="s">
        <v>7</v>
      </c>
      <c r="CA2" s="8" t="s">
        <v>5</v>
      </c>
      <c r="CB2" s="9" t="s">
        <v>6</v>
      </c>
      <c r="CC2" s="17" t="s">
        <v>7</v>
      </c>
      <c r="CD2" s="8" t="s">
        <v>5</v>
      </c>
      <c r="CE2" s="9" t="s">
        <v>6</v>
      </c>
      <c r="CF2" s="17" t="s">
        <v>7</v>
      </c>
      <c r="CG2" s="8" t="s">
        <v>5</v>
      </c>
      <c r="CH2" s="9" t="s">
        <v>6</v>
      </c>
      <c r="CI2" s="17" t="s">
        <v>7</v>
      </c>
      <c r="CJ2" s="8" t="s">
        <v>5</v>
      </c>
      <c r="CK2" s="9" t="s">
        <v>6</v>
      </c>
      <c r="CL2" s="17" t="s">
        <v>7</v>
      </c>
      <c r="CM2" s="8" t="s">
        <v>5</v>
      </c>
      <c r="CN2" s="9" t="s">
        <v>6</v>
      </c>
      <c r="CO2" s="17" t="s">
        <v>7</v>
      </c>
      <c r="CP2" s="8" t="s">
        <v>5</v>
      </c>
      <c r="CQ2" s="9" t="s">
        <v>6</v>
      </c>
      <c r="CR2" s="17" t="s">
        <v>7</v>
      </c>
      <c r="CS2" s="106" t="s">
        <v>17</v>
      </c>
    </row>
    <row r="3" spans="1:97" ht="38.25" x14ac:dyDescent="0.25">
      <c r="A3" s="55" t="s">
        <v>35</v>
      </c>
      <c r="B3" s="55" t="s">
        <v>11</v>
      </c>
      <c r="C3" s="55" t="s">
        <v>144</v>
      </c>
      <c r="D3" s="59" t="s">
        <v>120</v>
      </c>
      <c r="E3" s="55" t="s">
        <v>36</v>
      </c>
      <c r="F3" s="55" t="s">
        <v>37</v>
      </c>
      <c r="G3" s="63" t="s">
        <v>145</v>
      </c>
      <c r="H3" s="56">
        <v>1591</v>
      </c>
      <c r="I3" s="60">
        <v>3375</v>
      </c>
      <c r="J3" s="81"/>
      <c r="K3" s="81"/>
      <c r="L3" s="80"/>
      <c r="M3" s="80"/>
      <c r="N3" s="55" t="s">
        <v>146</v>
      </c>
      <c r="O3" s="53" t="s">
        <v>136</v>
      </c>
      <c r="P3" s="52" t="s">
        <v>380</v>
      </c>
      <c r="Q3" s="50" t="s">
        <v>381</v>
      </c>
      <c r="R3" s="50" t="s">
        <v>382</v>
      </c>
      <c r="S3" s="50" t="s">
        <v>383</v>
      </c>
      <c r="T3" s="55" t="s">
        <v>147</v>
      </c>
      <c r="U3" s="55" t="s">
        <v>148</v>
      </c>
      <c r="V3" s="59" t="s">
        <v>149</v>
      </c>
      <c r="W3" s="80"/>
      <c r="X3" s="79"/>
      <c r="Y3" s="80"/>
      <c r="Z3" s="56">
        <v>10</v>
      </c>
      <c r="AA3" s="79"/>
      <c r="AB3" s="55" t="s">
        <v>35</v>
      </c>
      <c r="AC3" s="57">
        <v>49549</v>
      </c>
      <c r="AD3" s="56">
        <v>1</v>
      </c>
      <c r="AE3" s="55"/>
      <c r="AF3" s="78"/>
      <c r="AG3" s="88"/>
      <c r="AH3" s="20"/>
      <c r="AI3" s="9">
        <f>TRUNC((AH3/12*36),0)</f>
        <v>0</v>
      </c>
      <c r="AJ3" s="15">
        <f>AI3*AG3</f>
        <v>0</v>
      </c>
      <c r="AK3" s="25"/>
      <c r="AL3" s="9">
        <f>TRUNC((AK3/12*36),0)</f>
        <v>0</v>
      </c>
      <c r="AM3" s="15">
        <f>AL3*AG3</f>
        <v>0</v>
      </c>
      <c r="AN3" s="20"/>
      <c r="AO3" s="9">
        <f>TRUNC((AN3/12*36),0)</f>
        <v>0</v>
      </c>
      <c r="AP3" s="15">
        <f>AO3*AG3</f>
        <v>0</v>
      </c>
      <c r="AQ3" s="20"/>
      <c r="AR3" s="9">
        <f>TRUNC((AQ3/12*36),0)</f>
        <v>0</v>
      </c>
      <c r="AS3" s="15">
        <f>AR3*AG3</f>
        <v>0</v>
      </c>
      <c r="AT3" s="20"/>
      <c r="AU3" s="9">
        <f>TRUNC((AT3/12*36),0)</f>
        <v>0</v>
      </c>
      <c r="AV3" s="15">
        <f>AU3*AG3</f>
        <v>0</v>
      </c>
      <c r="AW3" s="20"/>
      <c r="AX3" s="9">
        <f>TRUNC((AW3/12*36),0)</f>
        <v>0</v>
      </c>
      <c r="AY3" s="15">
        <f>AX3*AG3</f>
        <v>0</v>
      </c>
      <c r="AZ3" s="21"/>
      <c r="BA3" s="9">
        <f>TRUNC((AZ3/12*36),0)</f>
        <v>0</v>
      </c>
      <c r="BB3" s="16">
        <f>BA3*AG3</f>
        <v>0</v>
      </c>
      <c r="BC3" s="20"/>
      <c r="BD3" s="9">
        <f>TRUNC((BC3/12*36),0)</f>
        <v>0</v>
      </c>
      <c r="BE3" s="15">
        <f>BD3*AG3</f>
        <v>0</v>
      </c>
      <c r="BF3" s="20"/>
      <c r="BG3" s="9">
        <f>TRUNC((BF3/12*36),0)</f>
        <v>0</v>
      </c>
      <c r="BH3" s="15">
        <f>BG3*AG3</f>
        <v>0</v>
      </c>
      <c r="BI3" s="34"/>
      <c r="BJ3" s="9">
        <f>TRUNC((BI3/12*36),0)</f>
        <v>0</v>
      </c>
      <c r="BK3" s="15">
        <f>BJ3*AG3</f>
        <v>0</v>
      </c>
      <c r="BL3" s="36"/>
      <c r="BM3" s="9">
        <f>TRUNC((BL3/12*36),0)</f>
        <v>0</v>
      </c>
      <c r="BN3" s="15">
        <f>BM3*AG3</f>
        <v>0</v>
      </c>
      <c r="BO3" s="20">
        <v>136</v>
      </c>
      <c r="BP3" s="9">
        <f>TRUNC((BO3/12*36),0)</f>
        <v>408</v>
      </c>
      <c r="BQ3" s="15">
        <f>BP3*AG3</f>
        <v>0</v>
      </c>
      <c r="BR3" s="20">
        <v>136</v>
      </c>
      <c r="BS3" s="9">
        <f>TRUNC((BR3/12*36),0)</f>
        <v>408</v>
      </c>
      <c r="BT3" s="15">
        <f t="shared" ref="BT3:BT45" si="0">BS3*AG3</f>
        <v>0</v>
      </c>
      <c r="BU3" s="41"/>
      <c r="BV3" s="9">
        <f>TRUNC((BU3/12*36),0)</f>
        <v>0</v>
      </c>
      <c r="BW3" s="15">
        <f>BV3*AG3</f>
        <v>0</v>
      </c>
      <c r="BX3" s="20"/>
      <c r="BY3" s="9">
        <f>TRUNC((BX3/12*36),0)</f>
        <v>0</v>
      </c>
      <c r="BZ3" s="17">
        <f>BY3*AG3</f>
        <v>0</v>
      </c>
      <c r="CA3" s="36">
        <v>136</v>
      </c>
      <c r="CB3" s="9">
        <f>TRUNC((CA3/12*36),0)</f>
        <v>408</v>
      </c>
      <c r="CC3" s="17">
        <f>CB3*AG3</f>
        <v>0</v>
      </c>
      <c r="CD3" s="25"/>
      <c r="CE3" s="9">
        <f>TRUNC((CD3/12*36),0)</f>
        <v>0</v>
      </c>
      <c r="CF3" s="17">
        <f>CE3*AG3</f>
        <v>0</v>
      </c>
      <c r="CG3" s="36"/>
      <c r="CH3" s="9">
        <f>TRUNC((CG3/12*36),0)</f>
        <v>0</v>
      </c>
      <c r="CI3" s="17">
        <f>CH3*AG3</f>
        <v>0</v>
      </c>
      <c r="CJ3" s="36"/>
      <c r="CK3" s="9">
        <f>TRUNC((CJ3/12*36),0)</f>
        <v>0</v>
      </c>
      <c r="CL3" s="17">
        <f>CK3*AG3</f>
        <v>0</v>
      </c>
      <c r="CM3" s="20"/>
      <c r="CN3" s="9">
        <f>TRUNC((CM3/12*36),0)</f>
        <v>0</v>
      </c>
      <c r="CO3" s="17">
        <f>CN3*AG3</f>
        <v>0</v>
      </c>
      <c r="CP3" s="20"/>
      <c r="CQ3" s="9">
        <f>TRUNC((CP3/12*36),0)</f>
        <v>0</v>
      </c>
      <c r="CR3" s="17">
        <f>CQ3*AG3</f>
        <v>0</v>
      </c>
      <c r="CS3" s="106">
        <v>367</v>
      </c>
    </row>
    <row r="4" spans="1:97" ht="31.15" customHeight="1" x14ac:dyDescent="0.25">
      <c r="A4" s="55" t="s">
        <v>38</v>
      </c>
      <c r="B4" s="55" t="s">
        <v>11</v>
      </c>
      <c r="C4" s="55" t="s">
        <v>150</v>
      </c>
      <c r="D4" s="59" t="s">
        <v>121</v>
      </c>
      <c r="E4" s="55" t="s">
        <v>151</v>
      </c>
      <c r="F4" s="55" t="s">
        <v>39</v>
      </c>
      <c r="G4" s="64" t="s">
        <v>404</v>
      </c>
      <c r="H4" s="56">
        <v>1833</v>
      </c>
      <c r="I4" s="60">
        <v>224.9</v>
      </c>
      <c r="J4" s="81"/>
      <c r="K4" s="81"/>
      <c r="L4" s="80"/>
      <c r="M4" s="80"/>
      <c r="N4" s="55" t="s">
        <v>152</v>
      </c>
      <c r="O4" s="53" t="s">
        <v>344</v>
      </c>
      <c r="P4" s="52" t="s">
        <v>349</v>
      </c>
      <c r="Q4" s="50" t="s">
        <v>348</v>
      </c>
      <c r="R4" s="50" t="s">
        <v>350</v>
      </c>
      <c r="S4" s="50" t="s">
        <v>351</v>
      </c>
      <c r="T4" s="55" t="s">
        <v>147</v>
      </c>
      <c r="U4" s="55" t="s">
        <v>153</v>
      </c>
      <c r="V4" s="59" t="s">
        <v>154</v>
      </c>
      <c r="W4" s="80"/>
      <c r="X4" s="79"/>
      <c r="Y4" s="80"/>
      <c r="Z4" s="56">
        <v>10</v>
      </c>
      <c r="AA4" s="79"/>
      <c r="AB4" s="55" t="s">
        <v>35</v>
      </c>
      <c r="AC4" s="57">
        <v>1</v>
      </c>
      <c r="AD4" s="56">
        <v>1</v>
      </c>
      <c r="AE4" s="55"/>
      <c r="AF4" s="78"/>
      <c r="AG4" s="88"/>
      <c r="AH4" s="21">
        <v>47</v>
      </c>
      <c r="AI4" s="9">
        <f t="shared" ref="AI4:AI45" si="1">TRUNC((AH4/12*36),0)</f>
        <v>141</v>
      </c>
      <c r="AJ4" s="15">
        <f t="shared" ref="AJ4:AJ45" si="2">AI4*AG4</f>
        <v>0</v>
      </c>
      <c r="AK4" s="26">
        <v>28</v>
      </c>
      <c r="AL4" s="9">
        <f t="shared" ref="AL4:AL45" si="3">TRUNC((AK4/12*36),0)</f>
        <v>84</v>
      </c>
      <c r="AM4" s="15">
        <f t="shared" ref="AM4:AM45" si="4">AL4*AG4</f>
        <v>0</v>
      </c>
      <c r="AN4" s="30">
        <v>0</v>
      </c>
      <c r="AO4" s="9">
        <f t="shared" ref="AO4:AO45" si="5">TRUNC((AN4/12*36),0)</f>
        <v>0</v>
      </c>
      <c r="AP4" s="15">
        <f t="shared" ref="AP4:AP45" si="6">AO4*AG4</f>
        <v>0</v>
      </c>
      <c r="AQ4" s="30">
        <v>18</v>
      </c>
      <c r="AR4" s="9">
        <f t="shared" ref="AR4:AR45" si="7">TRUNC((AQ4/12*36),0)</f>
        <v>54</v>
      </c>
      <c r="AS4" s="15">
        <f t="shared" ref="AS4:AS45" si="8">AR4*AG4</f>
        <v>0</v>
      </c>
      <c r="AT4" s="21">
        <v>0</v>
      </c>
      <c r="AU4" s="9">
        <f t="shared" ref="AU4:AU45" si="9">TRUNC((AT4/12*36),0)</f>
        <v>0</v>
      </c>
      <c r="AV4" s="15">
        <f t="shared" ref="AV4:AV45" si="10">AU4*AG4</f>
        <v>0</v>
      </c>
      <c r="AW4" s="21">
        <v>0</v>
      </c>
      <c r="AX4" s="9">
        <f t="shared" ref="AX4:AX45" si="11">TRUNC((AW4/12*36),0)</f>
        <v>0</v>
      </c>
      <c r="AY4" s="15">
        <f t="shared" ref="AY4:AY45" si="12">AX4*AG4</f>
        <v>0</v>
      </c>
      <c r="AZ4" s="21">
        <v>36</v>
      </c>
      <c r="BA4" s="9">
        <f t="shared" ref="BA4:BA45" si="13">TRUNC((AZ4/12*36),0)</f>
        <v>108</v>
      </c>
      <c r="BB4" s="16">
        <f t="shared" ref="BB4:BB45" si="14">BA4*AG4</f>
        <v>0</v>
      </c>
      <c r="BC4" s="21">
        <v>44</v>
      </c>
      <c r="BD4" s="9">
        <f t="shared" ref="BD4:BD45" si="15">TRUNC((BC4/12*36),0)</f>
        <v>132</v>
      </c>
      <c r="BE4" s="15">
        <f t="shared" ref="BE4:BE45" si="16">BD4*AG4</f>
        <v>0</v>
      </c>
      <c r="BF4" s="21">
        <v>0</v>
      </c>
      <c r="BG4" s="9">
        <f t="shared" ref="BG4:BG45" si="17">TRUNC((BF4/12*36),0)</f>
        <v>0</v>
      </c>
      <c r="BH4" s="15">
        <f t="shared" ref="BH4:BH45" si="18">BG4*AG4</f>
        <v>0</v>
      </c>
      <c r="BI4" s="35">
        <v>40</v>
      </c>
      <c r="BJ4" s="9">
        <f t="shared" ref="BJ4:BJ45" si="19">TRUNC((BI4/12*36),0)</f>
        <v>120</v>
      </c>
      <c r="BK4" s="15">
        <f t="shared" ref="BK4:BK45" si="20">BJ4*AG4</f>
        <v>0</v>
      </c>
      <c r="BL4" s="36">
        <v>40</v>
      </c>
      <c r="BM4" s="9">
        <f t="shared" ref="BM4:BM45" si="21">TRUNC((BL4/12*36),0)</f>
        <v>120</v>
      </c>
      <c r="BN4" s="15">
        <f t="shared" ref="BN4:BN45" si="22">BM4*AG4</f>
        <v>0</v>
      </c>
      <c r="BO4" s="20">
        <v>42</v>
      </c>
      <c r="BP4" s="9">
        <f t="shared" ref="BP4:BP45" si="23">TRUNC((BO4/12*36),0)</f>
        <v>126</v>
      </c>
      <c r="BQ4" s="15">
        <f t="shared" ref="BQ4:BQ45" si="24">BP4*AG4</f>
        <v>0</v>
      </c>
      <c r="BR4" s="20">
        <v>34</v>
      </c>
      <c r="BS4" s="9">
        <f t="shared" ref="BS4:BS45" si="25">TRUNC((BR4/12*36),0)</f>
        <v>102</v>
      </c>
      <c r="BT4" s="15">
        <f t="shared" si="0"/>
        <v>0</v>
      </c>
      <c r="BU4" s="25">
        <v>30</v>
      </c>
      <c r="BV4" s="9">
        <f t="shared" ref="BV4:BV45" si="26">TRUNC((BU4/12*36),0)</f>
        <v>90</v>
      </c>
      <c r="BW4" s="15">
        <f t="shared" ref="BW4:BW45" si="27">BV4*AG4</f>
        <v>0</v>
      </c>
      <c r="BX4" s="20">
        <v>34</v>
      </c>
      <c r="BY4" s="9">
        <f t="shared" ref="BY4:BY45" si="28">TRUNC((BX4/12*36),0)</f>
        <v>102</v>
      </c>
      <c r="BZ4" s="17">
        <f t="shared" ref="BZ4:BZ45" si="29">BY4*AG4</f>
        <v>0</v>
      </c>
      <c r="CA4" s="20">
        <v>33</v>
      </c>
      <c r="CB4" s="9">
        <f t="shared" ref="CB4:CB45" si="30">TRUNC((CA4/12*36),0)</f>
        <v>99</v>
      </c>
      <c r="CC4" s="17">
        <f t="shared" ref="CC4:CC45" si="31">CB4*AG4</f>
        <v>0</v>
      </c>
      <c r="CD4" s="34">
        <v>34</v>
      </c>
      <c r="CE4" s="9">
        <f t="shared" ref="CE4:CE45" si="32">TRUNC((CD4/12*36),0)</f>
        <v>102</v>
      </c>
      <c r="CF4" s="17">
        <f t="shared" ref="CF4:CF45" si="33">CE4*AG4</f>
        <v>0</v>
      </c>
      <c r="CG4" s="36">
        <v>10</v>
      </c>
      <c r="CH4" s="9">
        <f t="shared" ref="CH4:CH45" si="34">TRUNC((CG4/12*36),0)</f>
        <v>30</v>
      </c>
      <c r="CI4" s="17">
        <f t="shared" ref="CI4:CI45" si="35">CH4*AG4</f>
        <v>0</v>
      </c>
      <c r="CJ4" s="36">
        <v>0</v>
      </c>
      <c r="CK4" s="9">
        <f t="shared" ref="CK4:CK45" si="36">TRUNC((CJ4/12*36),0)</f>
        <v>0</v>
      </c>
      <c r="CL4" s="17">
        <f t="shared" ref="CL4:CL45" si="37">CK4*AG4</f>
        <v>0</v>
      </c>
      <c r="CM4" s="20">
        <v>0</v>
      </c>
      <c r="CN4" s="9">
        <f t="shared" ref="CN4:CN45" si="38">TRUNC((CM4/12*36),0)</f>
        <v>0</v>
      </c>
      <c r="CO4" s="17">
        <f t="shared" ref="CO4:CO45" si="39">CN4*AG4</f>
        <v>0</v>
      </c>
      <c r="CP4" s="20"/>
      <c r="CQ4" s="9">
        <f t="shared" ref="CQ4:CQ45" si="40">TRUNC((CP4/12*36),0)</f>
        <v>0</v>
      </c>
      <c r="CR4" s="17">
        <f t="shared" ref="CR4:CR45" si="41">CQ4*AG4</f>
        <v>0</v>
      </c>
      <c r="CS4" s="106">
        <v>423</v>
      </c>
    </row>
    <row r="5" spans="1:97" x14ac:dyDescent="0.25">
      <c r="A5" s="55" t="s">
        <v>40</v>
      </c>
      <c r="B5" s="55" t="s">
        <v>11</v>
      </c>
      <c r="C5" s="55" t="s">
        <v>156</v>
      </c>
      <c r="D5" s="59" t="s">
        <v>122</v>
      </c>
      <c r="E5" s="55" t="s">
        <v>157</v>
      </c>
      <c r="F5" s="55" t="s">
        <v>158</v>
      </c>
      <c r="G5" s="65" t="s">
        <v>405</v>
      </c>
      <c r="H5" s="56">
        <v>214</v>
      </c>
      <c r="I5" s="60">
        <v>14505.27</v>
      </c>
      <c r="J5" s="82"/>
      <c r="K5" s="81"/>
      <c r="L5" s="80"/>
      <c r="M5" s="80"/>
      <c r="N5" s="55" t="s">
        <v>14</v>
      </c>
      <c r="O5" s="53" t="s">
        <v>41</v>
      </c>
      <c r="P5" s="52" t="s">
        <v>384</v>
      </c>
      <c r="Q5" s="50" t="s">
        <v>385</v>
      </c>
      <c r="R5" s="50" t="s">
        <v>387</v>
      </c>
      <c r="S5" s="50" t="s">
        <v>386</v>
      </c>
      <c r="T5" s="55" t="s">
        <v>159</v>
      </c>
      <c r="U5" s="55" t="s">
        <v>157</v>
      </c>
      <c r="V5" s="59" t="s">
        <v>42</v>
      </c>
      <c r="W5" s="80"/>
      <c r="X5" s="79"/>
      <c r="Y5" s="80"/>
      <c r="Z5" s="56">
        <v>10</v>
      </c>
      <c r="AA5" s="79"/>
      <c r="AB5" s="55" t="s">
        <v>35</v>
      </c>
      <c r="AC5" s="57">
        <v>48513</v>
      </c>
      <c r="AD5" s="56">
        <v>1</v>
      </c>
      <c r="AE5" s="55"/>
      <c r="AF5" s="78"/>
      <c r="AG5" s="88"/>
      <c r="AH5" s="21"/>
      <c r="AI5" s="9">
        <f t="shared" si="1"/>
        <v>0</v>
      </c>
      <c r="AJ5" s="15">
        <f t="shared" si="2"/>
        <v>0</v>
      </c>
      <c r="AK5" s="26"/>
      <c r="AL5" s="9">
        <f t="shared" si="3"/>
        <v>0</v>
      </c>
      <c r="AM5" s="15">
        <f t="shared" si="4"/>
        <v>0</v>
      </c>
      <c r="AN5" s="21"/>
      <c r="AO5" s="9">
        <f t="shared" si="5"/>
        <v>0</v>
      </c>
      <c r="AP5" s="15">
        <f t="shared" si="6"/>
        <v>0</v>
      </c>
      <c r="AQ5" s="21"/>
      <c r="AR5" s="9">
        <f t="shared" si="7"/>
        <v>0</v>
      </c>
      <c r="AS5" s="15">
        <f t="shared" si="8"/>
        <v>0</v>
      </c>
      <c r="AT5" s="21"/>
      <c r="AU5" s="9">
        <f t="shared" si="9"/>
        <v>0</v>
      </c>
      <c r="AV5" s="15">
        <f t="shared" si="10"/>
        <v>0</v>
      </c>
      <c r="AW5" s="21"/>
      <c r="AX5" s="9">
        <f t="shared" si="11"/>
        <v>0</v>
      </c>
      <c r="AY5" s="15">
        <f t="shared" si="12"/>
        <v>0</v>
      </c>
      <c r="AZ5" s="21"/>
      <c r="BA5" s="9">
        <f t="shared" si="13"/>
        <v>0</v>
      </c>
      <c r="BB5" s="16">
        <f t="shared" si="14"/>
        <v>0</v>
      </c>
      <c r="BC5" s="21"/>
      <c r="BD5" s="9">
        <f t="shared" si="15"/>
        <v>0</v>
      </c>
      <c r="BE5" s="15">
        <f t="shared" si="16"/>
        <v>0</v>
      </c>
      <c r="BF5" s="21"/>
      <c r="BG5" s="9">
        <f t="shared" si="17"/>
        <v>0</v>
      </c>
      <c r="BH5" s="15">
        <f t="shared" si="18"/>
        <v>0</v>
      </c>
      <c r="BI5" s="35"/>
      <c r="BJ5" s="9">
        <f t="shared" si="19"/>
        <v>0</v>
      </c>
      <c r="BK5" s="15">
        <f t="shared" si="20"/>
        <v>0</v>
      </c>
      <c r="BL5" s="37"/>
      <c r="BM5" s="9">
        <f t="shared" si="21"/>
        <v>0</v>
      </c>
      <c r="BN5" s="15">
        <f t="shared" si="22"/>
        <v>0</v>
      </c>
      <c r="BO5" s="39">
        <v>5</v>
      </c>
      <c r="BP5" s="9">
        <f t="shared" si="23"/>
        <v>15</v>
      </c>
      <c r="BQ5" s="15">
        <f t="shared" si="24"/>
        <v>0</v>
      </c>
      <c r="BR5" s="20"/>
      <c r="BS5" s="9">
        <f t="shared" si="25"/>
        <v>0</v>
      </c>
      <c r="BT5" s="15">
        <f t="shared" si="0"/>
        <v>0</v>
      </c>
      <c r="BU5" s="25"/>
      <c r="BV5" s="9">
        <f t="shared" si="26"/>
        <v>0</v>
      </c>
      <c r="BW5" s="15">
        <f t="shared" si="27"/>
        <v>0</v>
      </c>
      <c r="BX5" s="39">
        <v>5</v>
      </c>
      <c r="BY5" s="9">
        <f t="shared" si="28"/>
        <v>15</v>
      </c>
      <c r="BZ5" s="17">
        <f t="shared" si="29"/>
        <v>0</v>
      </c>
      <c r="CA5" s="39">
        <v>5</v>
      </c>
      <c r="CB5" s="9">
        <f t="shared" si="30"/>
        <v>15</v>
      </c>
      <c r="CC5" s="17">
        <f t="shared" si="31"/>
        <v>0</v>
      </c>
      <c r="CD5" s="34"/>
      <c r="CE5" s="9">
        <f t="shared" si="32"/>
        <v>0</v>
      </c>
      <c r="CF5" s="17">
        <f t="shared" si="33"/>
        <v>0</v>
      </c>
      <c r="CG5" s="36"/>
      <c r="CH5" s="9">
        <f t="shared" si="34"/>
        <v>0</v>
      </c>
      <c r="CI5" s="17">
        <f t="shared" si="35"/>
        <v>0</v>
      </c>
      <c r="CJ5" s="36"/>
      <c r="CK5" s="9">
        <f t="shared" si="36"/>
        <v>0</v>
      </c>
      <c r="CL5" s="17">
        <f t="shared" si="37"/>
        <v>0</v>
      </c>
      <c r="CM5" s="20"/>
      <c r="CN5" s="9">
        <f t="shared" si="38"/>
        <v>0</v>
      </c>
      <c r="CO5" s="17">
        <f t="shared" si="39"/>
        <v>0</v>
      </c>
      <c r="CP5" s="39">
        <v>40</v>
      </c>
      <c r="CQ5" s="9">
        <f t="shared" si="40"/>
        <v>120</v>
      </c>
      <c r="CR5" s="17">
        <f t="shared" si="41"/>
        <v>0</v>
      </c>
      <c r="CS5" s="106">
        <v>49</v>
      </c>
    </row>
    <row r="6" spans="1:97" ht="49.5" customHeight="1" x14ac:dyDescent="0.25">
      <c r="A6" s="55" t="s">
        <v>43</v>
      </c>
      <c r="B6" s="55" t="s">
        <v>11</v>
      </c>
      <c r="C6" s="55" t="s">
        <v>160</v>
      </c>
      <c r="D6" s="59" t="s">
        <v>123</v>
      </c>
      <c r="E6" s="55" t="s">
        <v>161</v>
      </c>
      <c r="F6" s="55" t="s">
        <v>44</v>
      </c>
      <c r="G6" s="63" t="s">
        <v>162</v>
      </c>
      <c r="H6" s="56">
        <v>27</v>
      </c>
      <c r="I6" s="60">
        <v>217683</v>
      </c>
      <c r="J6" s="81"/>
      <c r="K6" s="81"/>
      <c r="L6" s="80"/>
      <c r="M6" s="80"/>
      <c r="N6" s="55" t="s">
        <v>163</v>
      </c>
      <c r="O6" s="53" t="s">
        <v>15</v>
      </c>
      <c r="P6" s="52" t="s">
        <v>352</v>
      </c>
      <c r="Q6" s="50" t="s">
        <v>353</v>
      </c>
      <c r="R6" s="50" t="s">
        <v>354</v>
      </c>
      <c r="S6" s="50" t="s">
        <v>355</v>
      </c>
      <c r="T6" s="55" t="s">
        <v>164</v>
      </c>
      <c r="U6" s="55" t="s">
        <v>165</v>
      </c>
      <c r="V6" s="59" t="s">
        <v>166</v>
      </c>
      <c r="W6" s="80"/>
      <c r="X6" s="79"/>
      <c r="Y6" s="80"/>
      <c r="Z6" s="56">
        <v>10</v>
      </c>
      <c r="AA6" s="79"/>
      <c r="AB6" s="55" t="s">
        <v>35</v>
      </c>
      <c r="AC6" s="57">
        <v>36161</v>
      </c>
      <c r="AD6" s="56">
        <v>1</v>
      </c>
      <c r="AE6" s="51" t="s">
        <v>406</v>
      </c>
      <c r="AF6" s="78"/>
      <c r="AG6" s="88"/>
      <c r="AH6" s="21"/>
      <c r="AI6" s="9">
        <f t="shared" si="1"/>
        <v>0</v>
      </c>
      <c r="AJ6" s="15">
        <f t="shared" si="2"/>
        <v>0</v>
      </c>
      <c r="AK6" s="26"/>
      <c r="AL6" s="9">
        <f t="shared" si="3"/>
        <v>0</v>
      </c>
      <c r="AM6" s="15">
        <f t="shared" si="4"/>
        <v>0</v>
      </c>
      <c r="AN6" s="21"/>
      <c r="AO6" s="9">
        <f t="shared" si="5"/>
        <v>0</v>
      </c>
      <c r="AP6" s="15">
        <f t="shared" si="6"/>
        <v>0</v>
      </c>
      <c r="AQ6" s="21"/>
      <c r="AR6" s="9">
        <f t="shared" si="7"/>
        <v>0</v>
      </c>
      <c r="AS6" s="15">
        <f t="shared" si="8"/>
        <v>0</v>
      </c>
      <c r="AT6" s="21"/>
      <c r="AU6" s="9">
        <f t="shared" si="9"/>
        <v>0</v>
      </c>
      <c r="AV6" s="15">
        <f t="shared" si="10"/>
        <v>0</v>
      </c>
      <c r="AW6" s="21">
        <v>7</v>
      </c>
      <c r="AX6" s="9">
        <f t="shared" si="11"/>
        <v>21</v>
      </c>
      <c r="AY6" s="15">
        <f t="shared" si="12"/>
        <v>0</v>
      </c>
      <c r="AZ6" s="21"/>
      <c r="BA6" s="9">
        <f t="shared" si="13"/>
        <v>0</v>
      </c>
      <c r="BB6" s="16">
        <f t="shared" si="14"/>
        <v>0</v>
      </c>
      <c r="BC6" s="21"/>
      <c r="BD6" s="9">
        <f t="shared" si="15"/>
        <v>0</v>
      </c>
      <c r="BE6" s="15">
        <f t="shared" si="16"/>
        <v>0</v>
      </c>
      <c r="BF6" s="21"/>
      <c r="BG6" s="9">
        <f t="shared" si="17"/>
        <v>0</v>
      </c>
      <c r="BH6" s="15">
        <f t="shared" si="18"/>
        <v>0</v>
      </c>
      <c r="BI6" s="35"/>
      <c r="BJ6" s="9">
        <f t="shared" si="19"/>
        <v>0</v>
      </c>
      <c r="BK6" s="15">
        <f t="shared" si="20"/>
        <v>0</v>
      </c>
      <c r="BL6" s="37"/>
      <c r="BM6" s="9">
        <f t="shared" si="21"/>
        <v>0</v>
      </c>
      <c r="BN6" s="15">
        <f t="shared" si="22"/>
        <v>0</v>
      </c>
      <c r="BO6" s="39"/>
      <c r="BP6" s="9">
        <f t="shared" si="23"/>
        <v>0</v>
      </c>
      <c r="BQ6" s="15">
        <f t="shared" si="24"/>
        <v>0</v>
      </c>
      <c r="BR6" s="20"/>
      <c r="BS6" s="9">
        <f t="shared" si="25"/>
        <v>0</v>
      </c>
      <c r="BT6" s="15">
        <f t="shared" si="0"/>
        <v>0</v>
      </c>
      <c r="BU6" s="25"/>
      <c r="BV6" s="9">
        <f t="shared" si="26"/>
        <v>0</v>
      </c>
      <c r="BW6" s="15">
        <f t="shared" si="27"/>
        <v>0</v>
      </c>
      <c r="BX6" s="39"/>
      <c r="BY6" s="9">
        <f t="shared" si="28"/>
        <v>0</v>
      </c>
      <c r="BZ6" s="17">
        <f t="shared" si="29"/>
        <v>0</v>
      </c>
      <c r="CA6" s="39"/>
      <c r="CB6" s="9">
        <f t="shared" si="30"/>
        <v>0</v>
      </c>
      <c r="CC6" s="17">
        <f t="shared" si="31"/>
        <v>0</v>
      </c>
      <c r="CD6" s="34"/>
      <c r="CE6" s="9">
        <f t="shared" si="32"/>
        <v>0</v>
      </c>
      <c r="CF6" s="17">
        <f t="shared" si="33"/>
        <v>0</v>
      </c>
      <c r="CG6" s="36"/>
      <c r="CH6" s="9">
        <f t="shared" si="34"/>
        <v>0</v>
      </c>
      <c r="CI6" s="17">
        <f t="shared" si="35"/>
        <v>0</v>
      </c>
      <c r="CJ6" s="36"/>
      <c r="CK6" s="9">
        <f t="shared" si="36"/>
        <v>0</v>
      </c>
      <c r="CL6" s="17">
        <f t="shared" si="37"/>
        <v>0</v>
      </c>
      <c r="CM6" s="20"/>
      <c r="CN6" s="9">
        <f t="shared" si="38"/>
        <v>0</v>
      </c>
      <c r="CO6" s="17">
        <f t="shared" si="39"/>
        <v>0</v>
      </c>
      <c r="CP6" s="39"/>
      <c r="CQ6" s="9">
        <f t="shared" si="40"/>
        <v>0</v>
      </c>
      <c r="CR6" s="17">
        <f t="shared" si="41"/>
        <v>0</v>
      </c>
      <c r="CS6" s="106">
        <v>6</v>
      </c>
    </row>
    <row r="7" spans="1:97" x14ac:dyDescent="0.25">
      <c r="A7" s="55" t="s">
        <v>45</v>
      </c>
      <c r="B7" s="55" t="s">
        <v>11</v>
      </c>
      <c r="C7" s="55" t="s">
        <v>167</v>
      </c>
      <c r="D7" s="59" t="s">
        <v>143</v>
      </c>
      <c r="E7" s="55" t="s">
        <v>46</v>
      </c>
      <c r="F7" s="55" t="s">
        <v>47</v>
      </c>
      <c r="G7" s="66" t="s">
        <v>407</v>
      </c>
      <c r="H7" s="56">
        <v>108504</v>
      </c>
      <c r="I7" s="60">
        <v>84.15</v>
      </c>
      <c r="J7" s="76">
        <v>84.15</v>
      </c>
      <c r="K7" s="60">
        <v>9130611.5999999996</v>
      </c>
      <c r="L7" s="92">
        <f>K7+K8</f>
        <v>11760130.800000001</v>
      </c>
      <c r="M7" s="53">
        <v>62.61</v>
      </c>
      <c r="N7" s="62" t="s">
        <v>142</v>
      </c>
      <c r="O7" s="53" t="s">
        <v>137</v>
      </c>
      <c r="P7" s="52" t="s">
        <v>356</v>
      </c>
      <c r="Q7" s="50" t="s">
        <v>357</v>
      </c>
      <c r="R7" s="50" t="s">
        <v>358</v>
      </c>
      <c r="S7" s="50" t="s">
        <v>359</v>
      </c>
      <c r="T7" s="55" t="s">
        <v>168</v>
      </c>
      <c r="U7" s="55" t="s">
        <v>169</v>
      </c>
      <c r="V7" s="59" t="s">
        <v>170</v>
      </c>
      <c r="W7" s="53">
        <v>84.15</v>
      </c>
      <c r="X7" s="55" t="s">
        <v>9</v>
      </c>
      <c r="Y7" s="53">
        <v>7426.8</v>
      </c>
      <c r="Z7" s="56">
        <v>10</v>
      </c>
      <c r="AA7" s="55" t="s">
        <v>155</v>
      </c>
      <c r="AB7" s="55" t="s">
        <v>35</v>
      </c>
      <c r="AC7" s="57">
        <v>46084</v>
      </c>
      <c r="AD7" s="56">
        <v>30</v>
      </c>
      <c r="AE7" s="55"/>
      <c r="AF7" s="53">
        <v>62.61</v>
      </c>
      <c r="AG7" s="44">
        <v>84.15</v>
      </c>
      <c r="AH7" s="22">
        <v>1080</v>
      </c>
      <c r="AI7" s="9">
        <f t="shared" si="1"/>
        <v>3240</v>
      </c>
      <c r="AJ7" s="15">
        <f t="shared" si="2"/>
        <v>272646</v>
      </c>
      <c r="AK7" s="27">
        <v>1080</v>
      </c>
      <c r="AL7" s="9">
        <f t="shared" si="3"/>
        <v>3240</v>
      </c>
      <c r="AM7" s="15">
        <f t="shared" si="4"/>
        <v>272646</v>
      </c>
      <c r="AN7" s="22">
        <v>2160</v>
      </c>
      <c r="AO7" s="9">
        <f t="shared" si="5"/>
        <v>6480</v>
      </c>
      <c r="AP7" s="15">
        <f t="shared" si="6"/>
        <v>545292</v>
      </c>
      <c r="AQ7" s="22">
        <v>360</v>
      </c>
      <c r="AR7" s="9">
        <f t="shared" si="7"/>
        <v>1080</v>
      </c>
      <c r="AS7" s="15">
        <f t="shared" si="8"/>
        <v>90882</v>
      </c>
      <c r="AT7" s="22">
        <v>2160</v>
      </c>
      <c r="AU7" s="9">
        <f t="shared" si="9"/>
        <v>6480</v>
      </c>
      <c r="AV7" s="15">
        <f t="shared" si="10"/>
        <v>545292</v>
      </c>
      <c r="AW7" s="22">
        <v>2160</v>
      </c>
      <c r="AX7" s="9">
        <f t="shared" si="11"/>
        <v>6480</v>
      </c>
      <c r="AY7" s="15">
        <f t="shared" si="12"/>
        <v>545292</v>
      </c>
      <c r="AZ7" s="21">
        <v>1080</v>
      </c>
      <c r="BA7" s="9">
        <f t="shared" si="13"/>
        <v>3240</v>
      </c>
      <c r="BB7" s="16">
        <f t="shared" si="14"/>
        <v>272646</v>
      </c>
      <c r="BC7" s="22">
        <v>1080</v>
      </c>
      <c r="BD7" s="9">
        <f t="shared" si="15"/>
        <v>3240</v>
      </c>
      <c r="BE7" s="15">
        <f t="shared" si="16"/>
        <v>272646</v>
      </c>
      <c r="BF7" s="22">
        <v>720</v>
      </c>
      <c r="BG7" s="9">
        <f t="shared" si="17"/>
        <v>2160</v>
      </c>
      <c r="BH7" s="15">
        <f t="shared" si="18"/>
        <v>181764</v>
      </c>
      <c r="BI7" s="27">
        <v>1080</v>
      </c>
      <c r="BJ7" s="9">
        <f t="shared" si="19"/>
        <v>3240</v>
      </c>
      <c r="BK7" s="15">
        <f t="shared" si="20"/>
        <v>272646</v>
      </c>
      <c r="BL7" s="38">
        <v>1080</v>
      </c>
      <c r="BM7" s="9">
        <f t="shared" si="21"/>
        <v>3240</v>
      </c>
      <c r="BN7" s="15">
        <f t="shared" si="22"/>
        <v>272646</v>
      </c>
      <c r="BO7" s="22">
        <v>1800</v>
      </c>
      <c r="BP7" s="9">
        <f t="shared" si="23"/>
        <v>5400</v>
      </c>
      <c r="BQ7" s="15">
        <f t="shared" si="24"/>
        <v>454410.00000000006</v>
      </c>
      <c r="BR7" s="20">
        <v>2880</v>
      </c>
      <c r="BS7" s="9">
        <f t="shared" si="25"/>
        <v>8640</v>
      </c>
      <c r="BT7" s="15">
        <f t="shared" si="0"/>
        <v>727056</v>
      </c>
      <c r="BU7" s="25">
        <v>2880</v>
      </c>
      <c r="BV7" s="9">
        <f t="shared" si="26"/>
        <v>8640</v>
      </c>
      <c r="BW7" s="15">
        <f t="shared" si="27"/>
        <v>727056</v>
      </c>
      <c r="BX7" s="22">
        <v>2160</v>
      </c>
      <c r="BY7" s="9">
        <f t="shared" si="28"/>
        <v>6480</v>
      </c>
      <c r="BZ7" s="17">
        <f t="shared" si="29"/>
        <v>545292</v>
      </c>
      <c r="CA7" s="22">
        <v>1800</v>
      </c>
      <c r="CB7" s="9">
        <f t="shared" si="30"/>
        <v>5400</v>
      </c>
      <c r="CC7" s="17">
        <f t="shared" si="31"/>
        <v>454410.00000000006</v>
      </c>
      <c r="CD7" s="34">
        <v>1080</v>
      </c>
      <c r="CE7" s="9">
        <f t="shared" si="32"/>
        <v>3240</v>
      </c>
      <c r="CF7" s="17">
        <f t="shared" si="33"/>
        <v>272646</v>
      </c>
      <c r="CG7" s="36">
        <v>720</v>
      </c>
      <c r="CH7" s="9">
        <f t="shared" si="34"/>
        <v>2160</v>
      </c>
      <c r="CI7" s="17">
        <f t="shared" si="35"/>
        <v>181764</v>
      </c>
      <c r="CJ7" s="36"/>
      <c r="CK7" s="9">
        <f t="shared" si="36"/>
        <v>0</v>
      </c>
      <c r="CL7" s="17">
        <f t="shared" si="37"/>
        <v>0</v>
      </c>
      <c r="CM7" s="20"/>
      <c r="CN7" s="9">
        <f t="shared" si="38"/>
        <v>0</v>
      </c>
      <c r="CO7" s="17">
        <f t="shared" si="39"/>
        <v>0</v>
      </c>
      <c r="CP7" s="22"/>
      <c r="CQ7" s="9">
        <f t="shared" si="40"/>
        <v>0</v>
      </c>
      <c r="CR7" s="17">
        <f t="shared" si="41"/>
        <v>0</v>
      </c>
      <c r="CS7" s="106">
        <v>26424</v>
      </c>
    </row>
    <row r="8" spans="1:97" ht="29.25" customHeight="1" x14ac:dyDescent="0.25">
      <c r="A8" s="55" t="s">
        <v>45</v>
      </c>
      <c r="B8" s="55" t="s">
        <v>12</v>
      </c>
      <c r="C8" s="55" t="s">
        <v>167</v>
      </c>
      <c r="D8" s="59" t="s">
        <v>143</v>
      </c>
      <c r="E8" s="55" t="s">
        <v>48</v>
      </c>
      <c r="F8" s="55" t="s">
        <v>47</v>
      </c>
      <c r="G8" s="66" t="s">
        <v>408</v>
      </c>
      <c r="H8" s="56">
        <v>93744</v>
      </c>
      <c r="I8" s="60">
        <v>28.05</v>
      </c>
      <c r="J8" s="76">
        <v>28.05</v>
      </c>
      <c r="K8" s="60">
        <v>2629519.2000000002</v>
      </c>
      <c r="L8" s="93"/>
      <c r="M8" s="53">
        <v>62.61</v>
      </c>
      <c r="N8" s="62" t="s">
        <v>142</v>
      </c>
      <c r="O8" s="53" t="s">
        <v>137</v>
      </c>
      <c r="P8" s="52" t="s">
        <v>356</v>
      </c>
      <c r="Q8" s="50" t="s">
        <v>357</v>
      </c>
      <c r="R8" s="50" t="s">
        <v>358</v>
      </c>
      <c r="S8" s="50" t="s">
        <v>359</v>
      </c>
      <c r="T8" s="55" t="s">
        <v>168</v>
      </c>
      <c r="U8" s="55" t="s">
        <v>171</v>
      </c>
      <c r="V8" s="59" t="s">
        <v>172</v>
      </c>
      <c r="W8" s="58">
        <v>285</v>
      </c>
      <c r="X8" s="55" t="s">
        <v>9</v>
      </c>
      <c r="Y8" s="53">
        <v>7426.8</v>
      </c>
      <c r="Z8" s="56">
        <v>10</v>
      </c>
      <c r="AA8" s="55" t="s">
        <v>155</v>
      </c>
      <c r="AB8" s="55" t="s">
        <v>35</v>
      </c>
      <c r="AC8" s="57">
        <v>46084</v>
      </c>
      <c r="AD8" s="56">
        <v>90</v>
      </c>
      <c r="AE8" s="55"/>
      <c r="AF8" s="53">
        <v>62.61</v>
      </c>
      <c r="AG8" s="44">
        <v>28.05</v>
      </c>
      <c r="AH8" s="23">
        <v>1080</v>
      </c>
      <c r="AI8" s="9">
        <f t="shared" si="1"/>
        <v>3240</v>
      </c>
      <c r="AJ8" s="15">
        <f t="shared" si="2"/>
        <v>90882</v>
      </c>
      <c r="AK8" s="28">
        <v>1080</v>
      </c>
      <c r="AL8" s="9">
        <f t="shared" si="3"/>
        <v>3240</v>
      </c>
      <c r="AM8" s="15">
        <f t="shared" si="4"/>
        <v>90882</v>
      </c>
      <c r="AN8" s="31">
        <v>1080</v>
      </c>
      <c r="AO8" s="9">
        <f t="shared" si="5"/>
        <v>3240</v>
      </c>
      <c r="AP8" s="15">
        <f t="shared" si="6"/>
        <v>90882</v>
      </c>
      <c r="AQ8" s="30">
        <v>1080</v>
      </c>
      <c r="AR8" s="9">
        <f t="shared" si="7"/>
        <v>3240</v>
      </c>
      <c r="AS8" s="15">
        <f t="shared" si="8"/>
        <v>90882</v>
      </c>
      <c r="AT8" s="31">
        <v>1080</v>
      </c>
      <c r="AU8" s="9">
        <f t="shared" si="9"/>
        <v>3240</v>
      </c>
      <c r="AV8" s="15">
        <f t="shared" si="10"/>
        <v>90882</v>
      </c>
      <c r="AW8" s="31">
        <v>2160</v>
      </c>
      <c r="AX8" s="9">
        <f t="shared" si="11"/>
        <v>6480</v>
      </c>
      <c r="AY8" s="15">
        <f t="shared" si="12"/>
        <v>181764</v>
      </c>
      <c r="AZ8" s="32">
        <v>1080</v>
      </c>
      <c r="BA8" s="9">
        <f t="shared" si="13"/>
        <v>3240</v>
      </c>
      <c r="BB8" s="16">
        <f t="shared" si="14"/>
        <v>90882</v>
      </c>
      <c r="BC8" s="31">
        <v>1080</v>
      </c>
      <c r="BD8" s="9">
        <f t="shared" si="15"/>
        <v>3240</v>
      </c>
      <c r="BE8" s="15">
        <f t="shared" si="16"/>
        <v>90882</v>
      </c>
      <c r="BF8" s="30">
        <v>1080</v>
      </c>
      <c r="BG8" s="9">
        <f t="shared" si="17"/>
        <v>3240</v>
      </c>
      <c r="BH8" s="15">
        <f t="shared" si="18"/>
        <v>90882</v>
      </c>
      <c r="BI8" s="29">
        <v>1080</v>
      </c>
      <c r="BJ8" s="9">
        <f t="shared" si="19"/>
        <v>3240</v>
      </c>
      <c r="BK8" s="15">
        <f t="shared" si="20"/>
        <v>90882</v>
      </c>
      <c r="BL8" s="30">
        <v>1080</v>
      </c>
      <c r="BM8" s="9">
        <f t="shared" si="21"/>
        <v>3240</v>
      </c>
      <c r="BN8" s="15">
        <f t="shared" si="22"/>
        <v>90882</v>
      </c>
      <c r="BO8" s="31">
        <v>2160</v>
      </c>
      <c r="BP8" s="9">
        <f t="shared" si="23"/>
        <v>6480</v>
      </c>
      <c r="BQ8" s="15">
        <f t="shared" si="24"/>
        <v>181764</v>
      </c>
      <c r="BR8" s="40">
        <v>2160</v>
      </c>
      <c r="BS8" s="9">
        <f t="shared" si="25"/>
        <v>6480</v>
      </c>
      <c r="BT8" s="15">
        <f t="shared" si="0"/>
        <v>181764</v>
      </c>
      <c r="BU8" s="42">
        <v>2160</v>
      </c>
      <c r="BV8" s="9">
        <f t="shared" si="26"/>
        <v>6480</v>
      </c>
      <c r="BW8" s="15">
        <f t="shared" si="27"/>
        <v>181764</v>
      </c>
      <c r="BX8" s="30">
        <v>1080</v>
      </c>
      <c r="BY8" s="9">
        <f t="shared" si="28"/>
        <v>3240</v>
      </c>
      <c r="BZ8" s="17">
        <f t="shared" si="29"/>
        <v>90882</v>
      </c>
      <c r="CA8" s="31">
        <v>1080</v>
      </c>
      <c r="CB8" s="9">
        <f t="shared" si="30"/>
        <v>3240</v>
      </c>
      <c r="CC8" s="17">
        <f t="shared" si="31"/>
        <v>90882</v>
      </c>
      <c r="CD8" s="42">
        <v>1080</v>
      </c>
      <c r="CE8" s="9">
        <f t="shared" si="32"/>
        <v>3240</v>
      </c>
      <c r="CF8" s="17">
        <f t="shared" si="33"/>
        <v>90882</v>
      </c>
      <c r="CG8" s="36">
        <v>1080</v>
      </c>
      <c r="CH8" s="9">
        <f t="shared" si="34"/>
        <v>3240</v>
      </c>
      <c r="CI8" s="17">
        <f t="shared" si="35"/>
        <v>90882</v>
      </c>
      <c r="CJ8" s="36"/>
      <c r="CK8" s="9">
        <f t="shared" si="36"/>
        <v>0</v>
      </c>
      <c r="CL8" s="17">
        <f t="shared" si="37"/>
        <v>0</v>
      </c>
      <c r="CM8" s="20"/>
      <c r="CN8" s="9">
        <f t="shared" si="38"/>
        <v>0</v>
      </c>
      <c r="CO8" s="17">
        <f t="shared" si="39"/>
        <v>0</v>
      </c>
      <c r="CP8" s="39"/>
      <c r="CQ8" s="9">
        <f t="shared" si="40"/>
        <v>0</v>
      </c>
      <c r="CR8" s="17">
        <f t="shared" si="41"/>
        <v>0</v>
      </c>
      <c r="CS8" s="106">
        <v>22464</v>
      </c>
    </row>
    <row r="9" spans="1:97" x14ac:dyDescent="0.25">
      <c r="A9" s="55" t="s">
        <v>49</v>
      </c>
      <c r="B9" s="55" t="s">
        <v>11</v>
      </c>
      <c r="C9" s="55" t="s">
        <v>173</v>
      </c>
      <c r="D9" s="59" t="s">
        <v>124</v>
      </c>
      <c r="E9" s="55" t="s">
        <v>174</v>
      </c>
      <c r="F9" s="55" t="s">
        <v>50</v>
      </c>
      <c r="G9" s="64" t="s">
        <v>409</v>
      </c>
      <c r="H9" s="56">
        <v>489984</v>
      </c>
      <c r="I9" s="60">
        <v>24.542000000000002</v>
      </c>
      <c r="J9" s="76">
        <v>24.542000000000002</v>
      </c>
      <c r="K9" s="60">
        <v>12025187.328</v>
      </c>
      <c r="L9" s="91">
        <f>K9</f>
        <v>12025187.328</v>
      </c>
      <c r="M9" s="53">
        <v>59.31</v>
      </c>
      <c r="N9" s="55" t="s">
        <v>51</v>
      </c>
      <c r="O9" s="53" t="s">
        <v>137</v>
      </c>
      <c r="P9" s="52" t="s">
        <v>356</v>
      </c>
      <c r="Q9" s="50" t="s">
        <v>357</v>
      </c>
      <c r="R9" s="50" t="s">
        <v>358</v>
      </c>
      <c r="S9" s="50" t="s">
        <v>359</v>
      </c>
      <c r="T9" s="55" t="s">
        <v>168</v>
      </c>
      <c r="U9" s="55" t="s">
        <v>175</v>
      </c>
      <c r="V9" s="59" t="s">
        <v>176</v>
      </c>
      <c r="W9" s="53">
        <v>24.542000000000002</v>
      </c>
      <c r="X9" s="55" t="s">
        <v>11</v>
      </c>
      <c r="Y9" s="53">
        <v>1990.38</v>
      </c>
      <c r="Z9" s="56">
        <v>10</v>
      </c>
      <c r="AA9" s="55" t="s">
        <v>155</v>
      </c>
      <c r="AB9" s="55" t="s">
        <v>35</v>
      </c>
      <c r="AC9" s="57">
        <v>47107</v>
      </c>
      <c r="AD9" s="56">
        <v>30</v>
      </c>
      <c r="AE9" s="55"/>
      <c r="AF9" s="53">
        <v>59.31</v>
      </c>
      <c r="AG9" s="44">
        <v>24.542000000000002</v>
      </c>
      <c r="AH9" s="24">
        <v>1110</v>
      </c>
      <c r="AI9" s="9">
        <f t="shared" si="1"/>
        <v>3330</v>
      </c>
      <c r="AJ9" s="15">
        <f t="shared" si="2"/>
        <v>81724.86</v>
      </c>
      <c r="AK9" s="29">
        <v>1110</v>
      </c>
      <c r="AL9" s="9">
        <f t="shared" si="3"/>
        <v>3330</v>
      </c>
      <c r="AM9" s="15">
        <f t="shared" si="4"/>
        <v>81724.86</v>
      </c>
      <c r="AN9" s="30">
        <v>16770</v>
      </c>
      <c r="AO9" s="9">
        <f t="shared" si="5"/>
        <v>50310</v>
      </c>
      <c r="AP9" s="15">
        <f t="shared" si="6"/>
        <v>1234708.02</v>
      </c>
      <c r="AQ9" s="30">
        <v>1110</v>
      </c>
      <c r="AR9" s="9">
        <f t="shared" si="7"/>
        <v>3330</v>
      </c>
      <c r="AS9" s="15">
        <f t="shared" si="8"/>
        <v>81724.86</v>
      </c>
      <c r="AT9" s="30">
        <v>5550</v>
      </c>
      <c r="AU9" s="9">
        <f t="shared" si="9"/>
        <v>16650</v>
      </c>
      <c r="AV9" s="15">
        <f t="shared" si="10"/>
        <v>408624.30000000005</v>
      </c>
      <c r="AW9" s="30">
        <v>25170</v>
      </c>
      <c r="AX9" s="9">
        <f t="shared" si="11"/>
        <v>75510</v>
      </c>
      <c r="AY9" s="15">
        <f t="shared" si="12"/>
        <v>1853166.4200000002</v>
      </c>
      <c r="AZ9" s="32">
        <v>1110</v>
      </c>
      <c r="BA9" s="9">
        <f t="shared" si="13"/>
        <v>3330</v>
      </c>
      <c r="BB9" s="16">
        <f t="shared" si="14"/>
        <v>81724.86</v>
      </c>
      <c r="BC9" s="30">
        <v>1680</v>
      </c>
      <c r="BD9" s="9">
        <f t="shared" si="15"/>
        <v>5040</v>
      </c>
      <c r="BE9" s="15">
        <f t="shared" si="16"/>
        <v>123691.68000000001</v>
      </c>
      <c r="BF9" s="30">
        <v>2250</v>
      </c>
      <c r="BG9" s="9">
        <f t="shared" si="17"/>
        <v>6750</v>
      </c>
      <c r="BH9" s="15">
        <f t="shared" si="18"/>
        <v>165658.5</v>
      </c>
      <c r="BI9" s="29">
        <v>6450</v>
      </c>
      <c r="BJ9" s="9">
        <f t="shared" si="19"/>
        <v>19350</v>
      </c>
      <c r="BK9" s="15">
        <f t="shared" si="20"/>
        <v>474887.7</v>
      </c>
      <c r="BL9" s="30">
        <v>10440</v>
      </c>
      <c r="BM9" s="9">
        <f t="shared" si="21"/>
        <v>31320</v>
      </c>
      <c r="BN9" s="15">
        <f t="shared" si="22"/>
        <v>768655.44000000006</v>
      </c>
      <c r="BO9" s="30">
        <v>10440</v>
      </c>
      <c r="BP9" s="9">
        <f t="shared" si="23"/>
        <v>31320</v>
      </c>
      <c r="BQ9" s="15">
        <f t="shared" si="24"/>
        <v>768655.44000000006</v>
      </c>
      <c r="BR9" s="40">
        <v>13080</v>
      </c>
      <c r="BS9" s="9">
        <f t="shared" si="25"/>
        <v>39240</v>
      </c>
      <c r="BT9" s="15">
        <f t="shared" si="0"/>
        <v>963028.08000000007</v>
      </c>
      <c r="BU9" s="42">
        <v>13080</v>
      </c>
      <c r="BV9" s="9">
        <f t="shared" si="26"/>
        <v>39240</v>
      </c>
      <c r="BW9" s="15">
        <f t="shared" si="27"/>
        <v>963028.08000000007</v>
      </c>
      <c r="BX9" s="30">
        <v>5070</v>
      </c>
      <c r="BY9" s="9">
        <f t="shared" si="28"/>
        <v>15210</v>
      </c>
      <c r="BZ9" s="17">
        <f t="shared" si="29"/>
        <v>373283.82</v>
      </c>
      <c r="CA9" s="30">
        <v>5070</v>
      </c>
      <c r="CB9" s="9">
        <f t="shared" si="30"/>
        <v>15210</v>
      </c>
      <c r="CC9" s="17">
        <f t="shared" si="31"/>
        <v>373283.82</v>
      </c>
      <c r="CD9" s="42">
        <v>3900</v>
      </c>
      <c r="CE9" s="9">
        <f t="shared" si="32"/>
        <v>11700</v>
      </c>
      <c r="CF9" s="17">
        <f t="shared" si="33"/>
        <v>287141.40000000002</v>
      </c>
      <c r="CG9" s="40">
        <v>1380</v>
      </c>
      <c r="CH9" s="9">
        <f t="shared" si="34"/>
        <v>4140</v>
      </c>
      <c r="CI9" s="17">
        <f t="shared" si="35"/>
        <v>101603.88</v>
      </c>
      <c r="CJ9" s="40"/>
      <c r="CK9" s="9">
        <f t="shared" si="36"/>
        <v>0</v>
      </c>
      <c r="CL9" s="17">
        <f t="shared" si="37"/>
        <v>0</v>
      </c>
      <c r="CM9" s="40">
        <v>690</v>
      </c>
      <c r="CN9" s="9">
        <f t="shared" si="38"/>
        <v>2070</v>
      </c>
      <c r="CO9" s="17">
        <f t="shared" si="39"/>
        <v>50801.94</v>
      </c>
      <c r="CP9" s="30"/>
      <c r="CQ9" s="9">
        <f t="shared" si="40"/>
        <v>0</v>
      </c>
      <c r="CR9" s="17">
        <f t="shared" si="41"/>
        <v>0</v>
      </c>
      <c r="CS9" s="106">
        <v>113604</v>
      </c>
    </row>
    <row r="10" spans="1:97" ht="39.75" customHeight="1" x14ac:dyDescent="0.25">
      <c r="A10" s="55" t="s">
        <v>52</v>
      </c>
      <c r="B10" s="55" t="s">
        <v>11</v>
      </c>
      <c r="C10" s="55" t="s">
        <v>177</v>
      </c>
      <c r="D10" s="59" t="s">
        <v>125</v>
      </c>
      <c r="E10" s="55" t="s">
        <v>178</v>
      </c>
      <c r="F10" s="55" t="s">
        <v>33</v>
      </c>
      <c r="G10" s="64" t="s">
        <v>53</v>
      </c>
      <c r="H10" s="56">
        <v>18837</v>
      </c>
      <c r="I10" s="60">
        <v>45.17</v>
      </c>
      <c r="J10" s="76">
        <v>45.17</v>
      </c>
      <c r="K10" s="60">
        <v>850867.29</v>
      </c>
      <c r="L10" s="91">
        <f t="shared" ref="L10" si="42">K10</f>
        <v>850867.29</v>
      </c>
      <c r="M10" s="53">
        <v>38.93</v>
      </c>
      <c r="N10" s="55" t="s">
        <v>135</v>
      </c>
      <c r="O10" s="53" t="s">
        <v>137</v>
      </c>
      <c r="P10" s="52" t="s">
        <v>356</v>
      </c>
      <c r="Q10" s="50" t="s">
        <v>357</v>
      </c>
      <c r="R10" s="50" t="s">
        <v>358</v>
      </c>
      <c r="S10" s="50" t="s">
        <v>359</v>
      </c>
      <c r="T10" s="55" t="s">
        <v>159</v>
      </c>
      <c r="U10" s="55" t="s">
        <v>179</v>
      </c>
      <c r="V10" s="59" t="s">
        <v>180</v>
      </c>
      <c r="W10" s="53">
        <v>813.68</v>
      </c>
      <c r="X10" s="55" t="s">
        <v>9</v>
      </c>
      <c r="Y10" s="53">
        <v>45.17</v>
      </c>
      <c r="Z10" s="56">
        <v>10</v>
      </c>
      <c r="AA10" s="55" t="s">
        <v>155</v>
      </c>
      <c r="AB10" s="55" t="s">
        <v>35</v>
      </c>
      <c r="AC10" s="57">
        <v>46905</v>
      </c>
      <c r="AD10" s="56">
        <v>10</v>
      </c>
      <c r="AE10" s="55"/>
      <c r="AF10" s="53">
        <v>38.93</v>
      </c>
      <c r="AG10" s="44">
        <v>45.17</v>
      </c>
      <c r="AH10" s="21">
        <v>220</v>
      </c>
      <c r="AI10" s="9">
        <f t="shared" si="1"/>
        <v>660</v>
      </c>
      <c r="AJ10" s="15">
        <f t="shared" si="2"/>
        <v>29812.2</v>
      </c>
      <c r="AK10" s="26">
        <v>180</v>
      </c>
      <c r="AL10" s="9">
        <f t="shared" si="3"/>
        <v>540</v>
      </c>
      <c r="AM10" s="15">
        <f t="shared" si="4"/>
        <v>24391.8</v>
      </c>
      <c r="AN10" s="21">
        <v>40</v>
      </c>
      <c r="AO10" s="9">
        <f t="shared" si="5"/>
        <v>120</v>
      </c>
      <c r="AP10" s="15">
        <f t="shared" si="6"/>
        <v>5420.4000000000005</v>
      </c>
      <c r="AQ10" s="21">
        <v>20</v>
      </c>
      <c r="AR10" s="9">
        <f t="shared" si="7"/>
        <v>60</v>
      </c>
      <c r="AS10" s="15">
        <f t="shared" si="8"/>
        <v>2710.2000000000003</v>
      </c>
      <c r="AT10" s="21">
        <v>180</v>
      </c>
      <c r="AU10" s="9">
        <f t="shared" si="9"/>
        <v>540</v>
      </c>
      <c r="AV10" s="15">
        <f t="shared" si="10"/>
        <v>24391.8</v>
      </c>
      <c r="AW10" s="21">
        <v>140</v>
      </c>
      <c r="AX10" s="9">
        <f t="shared" si="11"/>
        <v>420</v>
      </c>
      <c r="AY10" s="15">
        <f t="shared" si="12"/>
        <v>18971.400000000001</v>
      </c>
      <c r="AZ10" s="21">
        <v>40</v>
      </c>
      <c r="BA10" s="9">
        <f t="shared" si="13"/>
        <v>120</v>
      </c>
      <c r="BB10" s="16">
        <f t="shared" si="14"/>
        <v>5420.4000000000005</v>
      </c>
      <c r="BC10" s="21">
        <v>200</v>
      </c>
      <c r="BD10" s="9">
        <f t="shared" si="15"/>
        <v>600</v>
      </c>
      <c r="BE10" s="15">
        <f t="shared" si="16"/>
        <v>27102</v>
      </c>
      <c r="BF10" s="30">
        <v>1190</v>
      </c>
      <c r="BG10" s="9">
        <f t="shared" si="17"/>
        <v>3570</v>
      </c>
      <c r="BH10" s="15">
        <f t="shared" si="18"/>
        <v>161256.9</v>
      </c>
      <c r="BI10" s="35">
        <v>140</v>
      </c>
      <c r="BJ10" s="9">
        <f t="shared" si="19"/>
        <v>420</v>
      </c>
      <c r="BK10" s="15">
        <f t="shared" si="20"/>
        <v>18971.400000000001</v>
      </c>
      <c r="BL10" s="37">
        <v>250</v>
      </c>
      <c r="BM10" s="9">
        <f t="shared" si="21"/>
        <v>750</v>
      </c>
      <c r="BN10" s="15">
        <f t="shared" si="22"/>
        <v>33877.5</v>
      </c>
      <c r="BO10" s="39">
        <v>20</v>
      </c>
      <c r="BP10" s="9">
        <f t="shared" si="23"/>
        <v>60</v>
      </c>
      <c r="BQ10" s="15">
        <f t="shared" si="24"/>
        <v>2710.2000000000003</v>
      </c>
      <c r="BR10" s="20">
        <v>200</v>
      </c>
      <c r="BS10" s="9">
        <f t="shared" si="25"/>
        <v>600</v>
      </c>
      <c r="BT10" s="15">
        <f t="shared" si="0"/>
        <v>27102</v>
      </c>
      <c r="BU10" s="25">
        <v>40</v>
      </c>
      <c r="BV10" s="9">
        <f t="shared" si="26"/>
        <v>120</v>
      </c>
      <c r="BW10" s="15">
        <f t="shared" si="27"/>
        <v>5420.4000000000005</v>
      </c>
      <c r="BX10" s="39">
        <v>200</v>
      </c>
      <c r="BY10" s="9">
        <f t="shared" si="28"/>
        <v>600</v>
      </c>
      <c r="BZ10" s="17">
        <f t="shared" si="29"/>
        <v>27102</v>
      </c>
      <c r="CA10" s="39">
        <v>10</v>
      </c>
      <c r="CB10" s="9">
        <f t="shared" si="30"/>
        <v>30</v>
      </c>
      <c r="CC10" s="17">
        <f t="shared" si="31"/>
        <v>1355.1000000000001</v>
      </c>
      <c r="CD10" s="34">
        <v>1430</v>
      </c>
      <c r="CE10" s="9">
        <f t="shared" si="32"/>
        <v>4290</v>
      </c>
      <c r="CF10" s="17">
        <f t="shared" si="33"/>
        <v>193779.30000000002</v>
      </c>
      <c r="CG10" s="36">
        <v>140</v>
      </c>
      <c r="CH10" s="9">
        <f t="shared" si="34"/>
        <v>420</v>
      </c>
      <c r="CI10" s="17">
        <f t="shared" si="35"/>
        <v>18971.400000000001</v>
      </c>
      <c r="CJ10" s="36">
        <v>180</v>
      </c>
      <c r="CK10" s="9">
        <f t="shared" si="36"/>
        <v>540</v>
      </c>
      <c r="CL10" s="17">
        <f t="shared" si="37"/>
        <v>24391.8</v>
      </c>
      <c r="CM10" s="20">
        <v>10</v>
      </c>
      <c r="CN10" s="9">
        <f t="shared" si="38"/>
        <v>30</v>
      </c>
      <c r="CO10" s="17">
        <f t="shared" si="39"/>
        <v>1355.1000000000001</v>
      </c>
      <c r="CP10" s="39"/>
      <c r="CQ10" s="9">
        <f t="shared" si="40"/>
        <v>0</v>
      </c>
      <c r="CR10" s="17">
        <f t="shared" si="41"/>
        <v>0</v>
      </c>
      <c r="CS10" s="106">
        <v>4347</v>
      </c>
    </row>
    <row r="11" spans="1:97" ht="27.75" customHeight="1" x14ac:dyDescent="0.25">
      <c r="A11" s="55" t="s">
        <v>54</v>
      </c>
      <c r="B11" s="55" t="s">
        <v>11</v>
      </c>
      <c r="C11" s="55" t="s">
        <v>181</v>
      </c>
      <c r="D11" s="59" t="s">
        <v>126</v>
      </c>
      <c r="E11" s="55" t="s">
        <v>182</v>
      </c>
      <c r="F11" s="55" t="s">
        <v>55</v>
      </c>
      <c r="G11" s="64" t="s">
        <v>410</v>
      </c>
      <c r="H11" s="56">
        <v>1661</v>
      </c>
      <c r="I11" s="60">
        <v>2850.8</v>
      </c>
      <c r="J11" s="81"/>
      <c r="K11" s="81"/>
      <c r="L11" s="80"/>
      <c r="M11" s="80"/>
      <c r="N11" s="55" t="s">
        <v>152</v>
      </c>
      <c r="O11" s="53" t="s">
        <v>140</v>
      </c>
      <c r="P11" s="52" t="s">
        <v>368</v>
      </c>
      <c r="Q11" s="50" t="s">
        <v>369</v>
      </c>
      <c r="R11" s="50" t="s">
        <v>370</v>
      </c>
      <c r="S11" s="50" t="s">
        <v>371</v>
      </c>
      <c r="T11" s="55" t="s">
        <v>183</v>
      </c>
      <c r="U11" s="55" t="s">
        <v>184</v>
      </c>
      <c r="V11" s="59" t="s">
        <v>185</v>
      </c>
      <c r="W11" s="80"/>
      <c r="X11" s="79"/>
      <c r="Y11" s="80"/>
      <c r="Z11" s="56">
        <v>10</v>
      </c>
      <c r="AA11" s="79"/>
      <c r="AB11" s="55" t="s">
        <v>35</v>
      </c>
      <c r="AC11" s="57">
        <v>49095</v>
      </c>
      <c r="AD11" s="56">
        <v>1</v>
      </c>
      <c r="AE11" s="55"/>
      <c r="AF11" s="78"/>
      <c r="AG11" s="88"/>
      <c r="AH11" s="21">
        <v>0</v>
      </c>
      <c r="AI11" s="9">
        <f t="shared" si="1"/>
        <v>0</v>
      </c>
      <c r="AJ11" s="15">
        <f t="shared" si="2"/>
        <v>0</v>
      </c>
      <c r="AK11" s="26">
        <v>4</v>
      </c>
      <c r="AL11" s="9">
        <f t="shared" si="3"/>
        <v>12</v>
      </c>
      <c r="AM11" s="15">
        <f t="shared" si="4"/>
        <v>0</v>
      </c>
      <c r="AN11" s="21">
        <v>0</v>
      </c>
      <c r="AO11" s="9">
        <f t="shared" si="5"/>
        <v>0</v>
      </c>
      <c r="AP11" s="15">
        <f t="shared" si="6"/>
        <v>0</v>
      </c>
      <c r="AQ11" s="21">
        <v>0</v>
      </c>
      <c r="AR11" s="9">
        <f t="shared" si="7"/>
        <v>0</v>
      </c>
      <c r="AS11" s="15">
        <f t="shared" si="8"/>
        <v>0</v>
      </c>
      <c r="AT11" s="21">
        <v>25</v>
      </c>
      <c r="AU11" s="9">
        <f t="shared" si="9"/>
        <v>75</v>
      </c>
      <c r="AV11" s="15">
        <f t="shared" si="10"/>
        <v>0</v>
      </c>
      <c r="AW11" s="21">
        <v>0</v>
      </c>
      <c r="AX11" s="9">
        <f t="shared" si="11"/>
        <v>0</v>
      </c>
      <c r="AY11" s="15">
        <f t="shared" si="12"/>
        <v>0</v>
      </c>
      <c r="AZ11" s="21">
        <v>36</v>
      </c>
      <c r="BA11" s="9">
        <f t="shared" si="13"/>
        <v>108</v>
      </c>
      <c r="BB11" s="16">
        <f t="shared" si="14"/>
        <v>0</v>
      </c>
      <c r="BC11" s="21">
        <v>48</v>
      </c>
      <c r="BD11" s="9">
        <f t="shared" si="15"/>
        <v>144</v>
      </c>
      <c r="BE11" s="15">
        <f t="shared" si="16"/>
        <v>0</v>
      </c>
      <c r="BF11" s="30">
        <v>0</v>
      </c>
      <c r="BG11" s="9">
        <f t="shared" si="17"/>
        <v>0</v>
      </c>
      <c r="BH11" s="15">
        <f t="shared" si="18"/>
        <v>0</v>
      </c>
      <c r="BI11" s="35">
        <v>153</v>
      </c>
      <c r="BJ11" s="9">
        <f t="shared" si="19"/>
        <v>459</v>
      </c>
      <c r="BK11" s="15">
        <f t="shared" si="20"/>
        <v>0</v>
      </c>
      <c r="BL11" s="37">
        <v>20</v>
      </c>
      <c r="BM11" s="9">
        <f t="shared" si="21"/>
        <v>60</v>
      </c>
      <c r="BN11" s="15">
        <f t="shared" si="22"/>
        <v>0</v>
      </c>
      <c r="BO11" s="39">
        <v>0</v>
      </c>
      <c r="BP11" s="9">
        <f t="shared" si="23"/>
        <v>0</v>
      </c>
      <c r="BQ11" s="15">
        <f t="shared" si="24"/>
        <v>0</v>
      </c>
      <c r="BR11" s="20">
        <v>66</v>
      </c>
      <c r="BS11" s="9">
        <f t="shared" si="25"/>
        <v>198</v>
      </c>
      <c r="BT11" s="15">
        <f t="shared" si="0"/>
        <v>0</v>
      </c>
      <c r="BU11" s="25">
        <v>11</v>
      </c>
      <c r="BV11" s="9">
        <f t="shared" si="26"/>
        <v>33</v>
      </c>
      <c r="BW11" s="15">
        <f t="shared" si="27"/>
        <v>0</v>
      </c>
      <c r="BX11" s="39">
        <v>4</v>
      </c>
      <c r="BY11" s="9">
        <f t="shared" si="28"/>
        <v>12</v>
      </c>
      <c r="BZ11" s="17">
        <f t="shared" si="29"/>
        <v>0</v>
      </c>
      <c r="CA11" s="39">
        <v>18</v>
      </c>
      <c r="CB11" s="9">
        <f t="shared" si="30"/>
        <v>54</v>
      </c>
      <c r="CC11" s="17">
        <f t="shared" si="31"/>
        <v>0</v>
      </c>
      <c r="CD11" s="34">
        <v>35</v>
      </c>
      <c r="CE11" s="9">
        <f t="shared" si="32"/>
        <v>105</v>
      </c>
      <c r="CF11" s="17">
        <f t="shared" si="33"/>
        <v>0</v>
      </c>
      <c r="CG11" s="36">
        <v>6</v>
      </c>
      <c r="CH11" s="9">
        <f t="shared" si="34"/>
        <v>18</v>
      </c>
      <c r="CI11" s="17">
        <f t="shared" si="35"/>
        <v>0</v>
      </c>
      <c r="CJ11" s="36">
        <v>0</v>
      </c>
      <c r="CK11" s="9">
        <f t="shared" si="36"/>
        <v>0</v>
      </c>
      <c r="CL11" s="17">
        <f t="shared" si="37"/>
        <v>0</v>
      </c>
      <c r="CM11" s="20">
        <v>0</v>
      </c>
      <c r="CN11" s="9">
        <f t="shared" si="38"/>
        <v>0</v>
      </c>
      <c r="CO11" s="17">
        <f t="shared" si="39"/>
        <v>0</v>
      </c>
      <c r="CP11" s="39">
        <v>0</v>
      </c>
      <c r="CQ11" s="9">
        <f t="shared" si="40"/>
        <v>0</v>
      </c>
      <c r="CR11" s="17">
        <f t="shared" si="41"/>
        <v>0</v>
      </c>
      <c r="CS11" s="106">
        <v>383</v>
      </c>
    </row>
    <row r="12" spans="1:97" ht="32.25" customHeight="1" x14ac:dyDescent="0.25">
      <c r="A12" s="55" t="s">
        <v>56</v>
      </c>
      <c r="B12" s="55" t="s">
        <v>11</v>
      </c>
      <c r="C12" s="55" t="s">
        <v>186</v>
      </c>
      <c r="D12" s="59" t="s">
        <v>127</v>
      </c>
      <c r="E12" s="55" t="s">
        <v>57</v>
      </c>
      <c r="F12" s="55" t="s">
        <v>187</v>
      </c>
      <c r="G12" s="63" t="s">
        <v>188</v>
      </c>
      <c r="H12" s="56">
        <v>6493</v>
      </c>
      <c r="I12" s="60">
        <v>450</v>
      </c>
      <c r="J12" s="60">
        <v>450</v>
      </c>
      <c r="K12" s="60">
        <v>2921850</v>
      </c>
      <c r="L12" s="91">
        <f>K12</f>
        <v>2921850</v>
      </c>
      <c r="M12" s="53">
        <v>46.68</v>
      </c>
      <c r="N12" s="55" t="s">
        <v>135</v>
      </c>
      <c r="O12" s="53" t="s">
        <v>137</v>
      </c>
      <c r="P12" s="52" t="s">
        <v>356</v>
      </c>
      <c r="Q12" s="50" t="s">
        <v>357</v>
      </c>
      <c r="R12" s="50" t="s">
        <v>358</v>
      </c>
      <c r="S12" s="50" t="s">
        <v>359</v>
      </c>
      <c r="T12" s="55" t="s">
        <v>189</v>
      </c>
      <c r="U12" s="55" t="s">
        <v>190</v>
      </c>
      <c r="V12" s="59" t="s">
        <v>191</v>
      </c>
      <c r="W12" s="53">
        <v>450</v>
      </c>
      <c r="X12" s="55" t="s">
        <v>9</v>
      </c>
      <c r="Y12" s="53">
        <v>4641.75</v>
      </c>
      <c r="Z12" s="56">
        <v>10</v>
      </c>
      <c r="AA12" s="55" t="s">
        <v>155</v>
      </c>
      <c r="AB12" s="55" t="s">
        <v>35</v>
      </c>
      <c r="AC12" s="57">
        <v>47026</v>
      </c>
      <c r="AD12" s="56">
        <v>5</v>
      </c>
      <c r="AE12" s="55"/>
      <c r="AF12" s="53">
        <v>46.68</v>
      </c>
      <c r="AG12" s="44">
        <v>450</v>
      </c>
      <c r="AH12" s="21"/>
      <c r="AI12" s="9">
        <f t="shared" si="1"/>
        <v>0</v>
      </c>
      <c r="AJ12" s="15">
        <f t="shared" si="2"/>
        <v>0</v>
      </c>
      <c r="AK12" s="26"/>
      <c r="AL12" s="9">
        <f t="shared" si="3"/>
        <v>0</v>
      </c>
      <c r="AM12" s="15">
        <f t="shared" si="4"/>
        <v>0</v>
      </c>
      <c r="AN12" s="21"/>
      <c r="AO12" s="9">
        <f t="shared" si="5"/>
        <v>0</v>
      </c>
      <c r="AP12" s="15">
        <f t="shared" si="6"/>
        <v>0</v>
      </c>
      <c r="AQ12" s="21"/>
      <c r="AR12" s="9">
        <f t="shared" si="7"/>
        <v>0</v>
      </c>
      <c r="AS12" s="15">
        <f t="shared" si="8"/>
        <v>0</v>
      </c>
      <c r="AT12" s="21"/>
      <c r="AU12" s="9">
        <f t="shared" si="9"/>
        <v>0</v>
      </c>
      <c r="AV12" s="15">
        <f t="shared" si="10"/>
        <v>0</v>
      </c>
      <c r="AW12" s="21">
        <v>135</v>
      </c>
      <c r="AX12" s="9">
        <f t="shared" si="11"/>
        <v>405</v>
      </c>
      <c r="AY12" s="15">
        <f t="shared" si="12"/>
        <v>182250</v>
      </c>
      <c r="AZ12" s="21"/>
      <c r="BA12" s="9">
        <f t="shared" si="13"/>
        <v>0</v>
      </c>
      <c r="BB12" s="16">
        <f t="shared" si="14"/>
        <v>0</v>
      </c>
      <c r="BC12" s="21"/>
      <c r="BD12" s="9">
        <f t="shared" si="15"/>
        <v>0</v>
      </c>
      <c r="BE12" s="15">
        <f t="shared" si="16"/>
        <v>0</v>
      </c>
      <c r="BF12" s="21"/>
      <c r="BG12" s="9">
        <f t="shared" si="17"/>
        <v>0</v>
      </c>
      <c r="BH12" s="15">
        <f t="shared" si="18"/>
        <v>0</v>
      </c>
      <c r="BI12" s="35"/>
      <c r="BJ12" s="9">
        <f t="shared" si="19"/>
        <v>0</v>
      </c>
      <c r="BK12" s="15">
        <f t="shared" si="20"/>
        <v>0</v>
      </c>
      <c r="BL12" s="36">
        <v>135</v>
      </c>
      <c r="BM12" s="9">
        <f t="shared" si="21"/>
        <v>405</v>
      </c>
      <c r="BN12" s="15">
        <f t="shared" si="22"/>
        <v>182250</v>
      </c>
      <c r="BO12" s="20">
        <v>315</v>
      </c>
      <c r="BP12" s="9">
        <f t="shared" si="23"/>
        <v>945</v>
      </c>
      <c r="BQ12" s="15">
        <f t="shared" si="24"/>
        <v>425250</v>
      </c>
      <c r="BR12" s="20">
        <v>315</v>
      </c>
      <c r="BS12" s="9">
        <f t="shared" si="25"/>
        <v>945</v>
      </c>
      <c r="BT12" s="15">
        <f t="shared" si="0"/>
        <v>425250</v>
      </c>
      <c r="BU12" s="25">
        <v>315</v>
      </c>
      <c r="BV12" s="9">
        <f t="shared" si="26"/>
        <v>945</v>
      </c>
      <c r="BW12" s="15">
        <f t="shared" si="27"/>
        <v>425250</v>
      </c>
      <c r="BX12" s="20">
        <v>135</v>
      </c>
      <c r="BY12" s="9">
        <f t="shared" si="28"/>
        <v>405</v>
      </c>
      <c r="BZ12" s="17">
        <f t="shared" si="29"/>
        <v>182250</v>
      </c>
      <c r="CA12" s="20">
        <v>225</v>
      </c>
      <c r="CB12" s="9">
        <f t="shared" si="30"/>
        <v>675</v>
      </c>
      <c r="CC12" s="17">
        <f t="shared" si="31"/>
        <v>303750</v>
      </c>
      <c r="CD12" s="34">
        <v>90</v>
      </c>
      <c r="CE12" s="9">
        <f t="shared" si="32"/>
        <v>270</v>
      </c>
      <c r="CF12" s="17">
        <f t="shared" si="33"/>
        <v>121500</v>
      </c>
      <c r="CG12" s="36"/>
      <c r="CH12" s="9">
        <f t="shared" si="34"/>
        <v>0</v>
      </c>
      <c r="CI12" s="17">
        <f t="shared" si="35"/>
        <v>0</v>
      </c>
      <c r="CJ12" s="36"/>
      <c r="CK12" s="9">
        <f t="shared" si="36"/>
        <v>0</v>
      </c>
      <c r="CL12" s="17">
        <f t="shared" si="37"/>
        <v>0</v>
      </c>
      <c r="CM12" s="20"/>
      <c r="CN12" s="9">
        <f t="shared" si="38"/>
        <v>0</v>
      </c>
      <c r="CO12" s="17">
        <f t="shared" si="39"/>
        <v>0</v>
      </c>
      <c r="CP12" s="20"/>
      <c r="CQ12" s="9">
        <f t="shared" si="40"/>
        <v>0</v>
      </c>
      <c r="CR12" s="17">
        <f t="shared" si="41"/>
        <v>0</v>
      </c>
      <c r="CS12" s="106">
        <v>1498</v>
      </c>
    </row>
    <row r="13" spans="1:97" ht="23.25" customHeight="1" x14ac:dyDescent="0.25">
      <c r="A13" s="55" t="s">
        <v>58</v>
      </c>
      <c r="B13" s="55" t="s">
        <v>11</v>
      </c>
      <c r="C13" s="55" t="s">
        <v>192</v>
      </c>
      <c r="D13" s="59" t="s">
        <v>193</v>
      </c>
      <c r="E13" s="55" t="s">
        <v>194</v>
      </c>
      <c r="F13" s="55" t="s">
        <v>59</v>
      </c>
      <c r="G13" s="66" t="s">
        <v>407</v>
      </c>
      <c r="H13" s="56">
        <v>305541</v>
      </c>
      <c r="I13" s="60">
        <v>62.43</v>
      </c>
      <c r="J13" s="83"/>
      <c r="K13" s="81"/>
      <c r="L13" s="80"/>
      <c r="M13" s="80"/>
      <c r="N13" s="62" t="s">
        <v>142</v>
      </c>
      <c r="O13" s="53" t="s">
        <v>138</v>
      </c>
      <c r="P13" s="49" t="s">
        <v>388</v>
      </c>
      <c r="Q13" s="51" t="s">
        <v>375</v>
      </c>
      <c r="R13" s="50" t="s">
        <v>389</v>
      </c>
      <c r="S13" s="50" t="s">
        <v>390</v>
      </c>
      <c r="T13" s="55" t="s">
        <v>195</v>
      </c>
      <c r="U13" s="55" t="s">
        <v>196</v>
      </c>
      <c r="V13" s="59" t="s">
        <v>197</v>
      </c>
      <c r="W13" s="80"/>
      <c r="X13" s="79"/>
      <c r="Y13" s="80"/>
      <c r="Z13" s="56">
        <v>10</v>
      </c>
      <c r="AA13" s="79"/>
      <c r="AB13" s="55" t="s">
        <v>35</v>
      </c>
      <c r="AC13" s="57">
        <v>48406</v>
      </c>
      <c r="AD13" s="56">
        <v>56</v>
      </c>
      <c r="AE13" s="55" t="s">
        <v>198</v>
      </c>
      <c r="AF13" s="78"/>
      <c r="AG13" s="88"/>
      <c r="AH13" s="21">
        <v>840</v>
      </c>
      <c r="AI13" s="9">
        <f t="shared" si="1"/>
        <v>2520</v>
      </c>
      <c r="AJ13" s="15">
        <f t="shared" si="2"/>
        <v>0</v>
      </c>
      <c r="AK13" s="26">
        <v>3136</v>
      </c>
      <c r="AL13" s="9">
        <f t="shared" si="3"/>
        <v>9408</v>
      </c>
      <c r="AM13" s="15">
        <f t="shared" si="4"/>
        <v>0</v>
      </c>
      <c r="AN13" s="21">
        <v>2352</v>
      </c>
      <c r="AO13" s="9">
        <f t="shared" si="5"/>
        <v>7056</v>
      </c>
      <c r="AP13" s="15">
        <f t="shared" si="6"/>
        <v>0</v>
      </c>
      <c r="AQ13" s="21">
        <v>616</v>
      </c>
      <c r="AR13" s="9">
        <f t="shared" si="7"/>
        <v>1848</v>
      </c>
      <c r="AS13" s="15">
        <f t="shared" si="8"/>
        <v>0</v>
      </c>
      <c r="AT13" s="21">
        <v>2912</v>
      </c>
      <c r="AU13" s="9">
        <f t="shared" si="9"/>
        <v>8736</v>
      </c>
      <c r="AV13" s="15">
        <f t="shared" si="10"/>
        <v>0</v>
      </c>
      <c r="AW13" s="21">
        <v>6384</v>
      </c>
      <c r="AX13" s="9">
        <f t="shared" si="11"/>
        <v>19152</v>
      </c>
      <c r="AY13" s="15">
        <f t="shared" si="12"/>
        <v>0</v>
      </c>
      <c r="AZ13" s="21">
        <v>4536</v>
      </c>
      <c r="BA13" s="9">
        <f t="shared" si="13"/>
        <v>13608</v>
      </c>
      <c r="BB13" s="16">
        <f t="shared" si="14"/>
        <v>0</v>
      </c>
      <c r="BC13" s="21">
        <v>616</v>
      </c>
      <c r="BD13" s="9">
        <f t="shared" si="15"/>
        <v>1848</v>
      </c>
      <c r="BE13" s="15">
        <f t="shared" si="16"/>
        <v>0</v>
      </c>
      <c r="BF13" s="21">
        <v>2352</v>
      </c>
      <c r="BG13" s="9">
        <f t="shared" si="17"/>
        <v>7056</v>
      </c>
      <c r="BH13" s="15">
        <f t="shared" si="18"/>
        <v>0</v>
      </c>
      <c r="BI13" s="35">
        <v>0</v>
      </c>
      <c r="BJ13" s="9">
        <f t="shared" si="19"/>
        <v>0</v>
      </c>
      <c r="BK13" s="15">
        <f t="shared" si="20"/>
        <v>0</v>
      </c>
      <c r="BL13" s="37">
        <v>5264</v>
      </c>
      <c r="BM13" s="9">
        <f t="shared" si="21"/>
        <v>15792</v>
      </c>
      <c r="BN13" s="15">
        <f t="shared" si="22"/>
        <v>0</v>
      </c>
      <c r="BO13" s="39">
        <v>25984</v>
      </c>
      <c r="BP13" s="9">
        <f t="shared" si="23"/>
        <v>77952</v>
      </c>
      <c r="BQ13" s="15">
        <f t="shared" si="24"/>
        <v>0</v>
      </c>
      <c r="BR13" s="20">
        <v>1400</v>
      </c>
      <c r="BS13" s="9">
        <f t="shared" si="25"/>
        <v>4200</v>
      </c>
      <c r="BT13" s="15">
        <f t="shared" si="0"/>
        <v>0</v>
      </c>
      <c r="BU13" s="25">
        <v>4872</v>
      </c>
      <c r="BV13" s="9">
        <f t="shared" si="26"/>
        <v>14616</v>
      </c>
      <c r="BW13" s="15">
        <f t="shared" si="27"/>
        <v>0</v>
      </c>
      <c r="BX13" s="39">
        <v>5040</v>
      </c>
      <c r="BY13" s="9">
        <f t="shared" si="28"/>
        <v>15120</v>
      </c>
      <c r="BZ13" s="17">
        <f t="shared" si="29"/>
        <v>0</v>
      </c>
      <c r="CA13" s="39">
        <v>5992</v>
      </c>
      <c r="CB13" s="9">
        <f t="shared" si="30"/>
        <v>17976</v>
      </c>
      <c r="CC13" s="17">
        <f t="shared" si="31"/>
        <v>0</v>
      </c>
      <c r="CD13" s="34">
        <v>6048</v>
      </c>
      <c r="CE13" s="9">
        <f t="shared" si="32"/>
        <v>18144</v>
      </c>
      <c r="CF13" s="17">
        <f t="shared" si="33"/>
        <v>0</v>
      </c>
      <c r="CG13" s="36">
        <v>0</v>
      </c>
      <c r="CH13" s="9">
        <f t="shared" si="34"/>
        <v>0</v>
      </c>
      <c r="CI13" s="17">
        <f t="shared" si="35"/>
        <v>0</v>
      </c>
      <c r="CJ13" s="36">
        <v>0</v>
      </c>
      <c r="CK13" s="9">
        <f t="shared" si="36"/>
        <v>0</v>
      </c>
      <c r="CL13" s="17">
        <f t="shared" si="37"/>
        <v>0</v>
      </c>
      <c r="CM13" s="20">
        <v>0</v>
      </c>
      <c r="CN13" s="9">
        <f t="shared" si="38"/>
        <v>0</v>
      </c>
      <c r="CO13" s="17">
        <f t="shared" si="39"/>
        <v>0</v>
      </c>
      <c r="CP13" s="39">
        <v>0</v>
      </c>
      <c r="CQ13" s="9">
        <f t="shared" si="40"/>
        <v>0</v>
      </c>
      <c r="CR13" s="17">
        <f t="shared" si="41"/>
        <v>0</v>
      </c>
      <c r="CS13" s="106">
        <v>70509</v>
      </c>
    </row>
    <row r="14" spans="1:97" ht="27" customHeight="1" x14ac:dyDescent="0.25">
      <c r="A14" s="55" t="s">
        <v>60</v>
      </c>
      <c r="B14" s="55" t="s">
        <v>11</v>
      </c>
      <c r="C14" s="55" t="s">
        <v>199</v>
      </c>
      <c r="D14" s="59" t="s">
        <v>128</v>
      </c>
      <c r="E14" s="55" t="s">
        <v>200</v>
      </c>
      <c r="F14" s="55" t="s">
        <v>201</v>
      </c>
      <c r="G14" s="66" t="s">
        <v>408</v>
      </c>
      <c r="H14" s="56">
        <v>121914</v>
      </c>
      <c r="I14" s="60">
        <v>117.578</v>
      </c>
      <c r="J14" s="82"/>
      <c r="K14" s="81"/>
      <c r="L14" s="80"/>
      <c r="M14" s="80"/>
      <c r="N14" s="62" t="s">
        <v>424</v>
      </c>
      <c r="O14" s="54" t="s">
        <v>374</v>
      </c>
      <c r="P14" s="52" t="s">
        <v>373</v>
      </c>
      <c r="Q14" s="51" t="s">
        <v>375</v>
      </c>
      <c r="R14" s="50" t="s">
        <v>376</v>
      </c>
      <c r="S14" s="50" t="s">
        <v>372</v>
      </c>
      <c r="T14" s="55" t="s">
        <v>202</v>
      </c>
      <c r="U14" s="55" t="s">
        <v>200</v>
      </c>
      <c r="V14" s="59" t="s">
        <v>203</v>
      </c>
      <c r="W14" s="80"/>
      <c r="X14" s="79"/>
      <c r="Y14" s="80"/>
      <c r="Z14" s="56">
        <v>10</v>
      </c>
      <c r="AA14" s="79"/>
      <c r="AB14" s="55" t="s">
        <v>35</v>
      </c>
      <c r="AC14" s="57">
        <v>48018</v>
      </c>
      <c r="AD14" s="56">
        <v>60</v>
      </c>
      <c r="AE14" s="55"/>
      <c r="AF14" s="80"/>
      <c r="AG14" s="88"/>
      <c r="AH14" s="21">
        <v>1140</v>
      </c>
      <c r="AI14" s="9">
        <f t="shared" si="1"/>
        <v>3420</v>
      </c>
      <c r="AJ14" s="15">
        <f t="shared" si="2"/>
        <v>0</v>
      </c>
      <c r="AK14" s="26">
        <v>2460</v>
      </c>
      <c r="AL14" s="9">
        <f t="shared" si="3"/>
        <v>7380</v>
      </c>
      <c r="AM14" s="15">
        <f t="shared" si="4"/>
        <v>0</v>
      </c>
      <c r="AN14" s="21">
        <v>4440</v>
      </c>
      <c r="AO14" s="9">
        <f t="shared" si="5"/>
        <v>13320</v>
      </c>
      <c r="AP14" s="15">
        <f t="shared" si="6"/>
        <v>0</v>
      </c>
      <c r="AQ14" s="21">
        <v>720</v>
      </c>
      <c r="AR14" s="9">
        <f t="shared" si="7"/>
        <v>2160</v>
      </c>
      <c r="AS14" s="15">
        <f t="shared" si="8"/>
        <v>0</v>
      </c>
      <c r="AT14" s="21">
        <v>720</v>
      </c>
      <c r="AU14" s="9">
        <f t="shared" si="9"/>
        <v>2160</v>
      </c>
      <c r="AV14" s="15">
        <f t="shared" si="10"/>
        <v>0</v>
      </c>
      <c r="AW14" s="21">
        <v>4140</v>
      </c>
      <c r="AX14" s="9">
        <f t="shared" si="11"/>
        <v>12420</v>
      </c>
      <c r="AY14" s="15">
        <f t="shared" si="12"/>
        <v>0</v>
      </c>
      <c r="AZ14" s="21">
        <v>1740</v>
      </c>
      <c r="BA14" s="9">
        <f t="shared" si="13"/>
        <v>5220</v>
      </c>
      <c r="BB14" s="16">
        <f t="shared" si="14"/>
        <v>0</v>
      </c>
      <c r="BC14" s="21">
        <v>1740</v>
      </c>
      <c r="BD14" s="9">
        <f t="shared" si="15"/>
        <v>5220</v>
      </c>
      <c r="BE14" s="15">
        <f t="shared" si="16"/>
        <v>0</v>
      </c>
      <c r="BF14" s="21">
        <v>1020</v>
      </c>
      <c r="BG14" s="9">
        <f t="shared" si="17"/>
        <v>3060</v>
      </c>
      <c r="BH14" s="15">
        <f t="shared" si="18"/>
        <v>0</v>
      </c>
      <c r="BI14" s="35"/>
      <c r="BJ14" s="9">
        <f t="shared" si="19"/>
        <v>0</v>
      </c>
      <c r="BK14" s="15">
        <f t="shared" si="20"/>
        <v>0</v>
      </c>
      <c r="BL14" s="37"/>
      <c r="BM14" s="9">
        <f t="shared" si="21"/>
        <v>0</v>
      </c>
      <c r="BN14" s="15">
        <f t="shared" si="22"/>
        <v>0</v>
      </c>
      <c r="BO14" s="39">
        <v>6840</v>
      </c>
      <c r="BP14" s="9">
        <f t="shared" si="23"/>
        <v>20520</v>
      </c>
      <c r="BQ14" s="15">
        <f t="shared" si="24"/>
        <v>0</v>
      </c>
      <c r="BR14" s="20">
        <v>720</v>
      </c>
      <c r="BS14" s="9">
        <f t="shared" si="25"/>
        <v>2160</v>
      </c>
      <c r="BT14" s="15">
        <f t="shared" si="0"/>
        <v>0</v>
      </c>
      <c r="BU14" s="25">
        <v>720</v>
      </c>
      <c r="BV14" s="9">
        <f t="shared" si="26"/>
        <v>2160</v>
      </c>
      <c r="BW14" s="15">
        <f t="shared" si="27"/>
        <v>0</v>
      </c>
      <c r="BX14" s="39">
        <v>720</v>
      </c>
      <c r="BY14" s="9">
        <f t="shared" si="28"/>
        <v>2160</v>
      </c>
      <c r="BZ14" s="17">
        <f t="shared" si="29"/>
        <v>0</v>
      </c>
      <c r="CA14" s="39">
        <v>3420</v>
      </c>
      <c r="CB14" s="9">
        <f t="shared" si="30"/>
        <v>10260</v>
      </c>
      <c r="CC14" s="17">
        <f t="shared" si="31"/>
        <v>0</v>
      </c>
      <c r="CD14" s="34"/>
      <c r="CE14" s="9">
        <f t="shared" si="32"/>
        <v>0</v>
      </c>
      <c r="CF14" s="17">
        <f t="shared" si="33"/>
        <v>0</v>
      </c>
      <c r="CG14" s="36"/>
      <c r="CH14" s="9">
        <f t="shared" si="34"/>
        <v>0</v>
      </c>
      <c r="CI14" s="17">
        <f t="shared" si="35"/>
        <v>0</v>
      </c>
      <c r="CJ14" s="36"/>
      <c r="CK14" s="9">
        <f t="shared" si="36"/>
        <v>0</v>
      </c>
      <c r="CL14" s="17">
        <f t="shared" si="37"/>
        <v>0</v>
      </c>
      <c r="CM14" s="20">
        <v>720</v>
      </c>
      <c r="CN14" s="9">
        <f t="shared" si="38"/>
        <v>2160</v>
      </c>
      <c r="CO14" s="17">
        <f t="shared" si="39"/>
        <v>0</v>
      </c>
      <c r="CP14" s="39"/>
      <c r="CQ14" s="9">
        <f t="shared" si="40"/>
        <v>0</v>
      </c>
      <c r="CR14" s="17">
        <f t="shared" si="41"/>
        <v>0</v>
      </c>
      <c r="CS14" s="106">
        <v>28134</v>
      </c>
    </row>
    <row r="15" spans="1:97" ht="31.15" customHeight="1" x14ac:dyDescent="0.25">
      <c r="A15" s="55" t="s">
        <v>60</v>
      </c>
      <c r="B15" s="55" t="s">
        <v>12</v>
      </c>
      <c r="C15" s="55" t="s">
        <v>199</v>
      </c>
      <c r="D15" s="59" t="s">
        <v>128</v>
      </c>
      <c r="E15" s="55" t="s">
        <v>204</v>
      </c>
      <c r="F15" s="55" t="s">
        <v>201</v>
      </c>
      <c r="G15" s="66" t="s">
        <v>411</v>
      </c>
      <c r="H15" s="56">
        <v>126828</v>
      </c>
      <c r="I15" s="60">
        <v>47.030999999999999</v>
      </c>
      <c r="J15" s="82"/>
      <c r="K15" s="81"/>
      <c r="L15" s="80"/>
      <c r="M15" s="80"/>
      <c r="N15" s="62" t="s">
        <v>424</v>
      </c>
      <c r="O15" s="54" t="s">
        <v>374</v>
      </c>
      <c r="P15" s="52" t="s">
        <v>373</v>
      </c>
      <c r="Q15" s="51" t="s">
        <v>375</v>
      </c>
      <c r="R15" s="50" t="s">
        <v>376</v>
      </c>
      <c r="S15" s="50" t="s">
        <v>372</v>
      </c>
      <c r="T15" s="55" t="s">
        <v>202</v>
      </c>
      <c r="U15" s="55" t="s">
        <v>204</v>
      </c>
      <c r="V15" s="59" t="s">
        <v>205</v>
      </c>
      <c r="W15" s="80"/>
      <c r="X15" s="79"/>
      <c r="Y15" s="80"/>
      <c r="Z15" s="56">
        <v>10</v>
      </c>
      <c r="AA15" s="79"/>
      <c r="AB15" s="55" t="s">
        <v>35</v>
      </c>
      <c r="AC15" s="57">
        <v>48018</v>
      </c>
      <c r="AD15" s="56">
        <v>60</v>
      </c>
      <c r="AE15" s="55"/>
      <c r="AF15" s="80"/>
      <c r="AG15" s="88"/>
      <c r="AH15" s="24">
        <v>1140</v>
      </c>
      <c r="AI15" s="9">
        <f t="shared" si="1"/>
        <v>3420</v>
      </c>
      <c r="AJ15" s="15">
        <f t="shared" si="2"/>
        <v>0</v>
      </c>
      <c r="AK15" s="29">
        <v>780</v>
      </c>
      <c r="AL15" s="9">
        <f t="shared" si="3"/>
        <v>2340</v>
      </c>
      <c r="AM15" s="15">
        <f t="shared" si="4"/>
        <v>0</v>
      </c>
      <c r="AN15" s="30">
        <v>4800</v>
      </c>
      <c r="AO15" s="9">
        <f t="shared" si="5"/>
        <v>14400</v>
      </c>
      <c r="AP15" s="15">
        <f t="shared" si="6"/>
        <v>0</v>
      </c>
      <c r="AQ15" s="30">
        <v>780</v>
      </c>
      <c r="AR15" s="9">
        <f t="shared" si="7"/>
        <v>2340</v>
      </c>
      <c r="AS15" s="15">
        <f t="shared" si="8"/>
        <v>0</v>
      </c>
      <c r="AT15" s="30">
        <v>780</v>
      </c>
      <c r="AU15" s="9">
        <f t="shared" si="9"/>
        <v>2340</v>
      </c>
      <c r="AV15" s="15">
        <f t="shared" si="10"/>
        <v>0</v>
      </c>
      <c r="AW15" s="30">
        <v>5520</v>
      </c>
      <c r="AX15" s="9">
        <f t="shared" si="11"/>
        <v>16560</v>
      </c>
      <c r="AY15" s="15">
        <f t="shared" si="12"/>
        <v>0</v>
      </c>
      <c r="AZ15" s="32">
        <v>1860</v>
      </c>
      <c r="BA15" s="9">
        <f t="shared" si="13"/>
        <v>5580</v>
      </c>
      <c r="BB15" s="16">
        <f t="shared" si="14"/>
        <v>0</v>
      </c>
      <c r="BC15" s="30">
        <v>1860</v>
      </c>
      <c r="BD15" s="9">
        <f t="shared" si="15"/>
        <v>5580</v>
      </c>
      <c r="BE15" s="15">
        <f t="shared" si="16"/>
        <v>0</v>
      </c>
      <c r="BF15" s="30">
        <v>1140</v>
      </c>
      <c r="BG15" s="9">
        <f t="shared" si="17"/>
        <v>3420</v>
      </c>
      <c r="BH15" s="15">
        <f t="shared" si="18"/>
        <v>0</v>
      </c>
      <c r="BI15" s="35"/>
      <c r="BJ15" s="9">
        <f t="shared" si="19"/>
        <v>0</v>
      </c>
      <c r="BK15" s="15">
        <f t="shared" si="20"/>
        <v>0</v>
      </c>
      <c r="BL15" s="37"/>
      <c r="BM15" s="9">
        <f t="shared" si="21"/>
        <v>0</v>
      </c>
      <c r="BN15" s="15">
        <f t="shared" si="22"/>
        <v>0</v>
      </c>
      <c r="BO15" s="30">
        <v>7320</v>
      </c>
      <c r="BP15" s="9">
        <f t="shared" si="23"/>
        <v>21960</v>
      </c>
      <c r="BQ15" s="15">
        <f t="shared" si="24"/>
        <v>0</v>
      </c>
      <c r="BR15" s="20">
        <v>780</v>
      </c>
      <c r="BS15" s="9">
        <f t="shared" si="25"/>
        <v>2340</v>
      </c>
      <c r="BT15" s="15">
        <f t="shared" si="0"/>
        <v>0</v>
      </c>
      <c r="BU15" s="42">
        <v>780</v>
      </c>
      <c r="BV15" s="9">
        <f t="shared" si="26"/>
        <v>2340</v>
      </c>
      <c r="BW15" s="15">
        <f t="shared" si="27"/>
        <v>0</v>
      </c>
      <c r="BX15" s="30">
        <v>780</v>
      </c>
      <c r="BY15" s="9">
        <f t="shared" si="28"/>
        <v>2340</v>
      </c>
      <c r="BZ15" s="17">
        <f t="shared" si="29"/>
        <v>0</v>
      </c>
      <c r="CA15" s="30">
        <v>3420</v>
      </c>
      <c r="CB15" s="9">
        <f t="shared" si="30"/>
        <v>10260</v>
      </c>
      <c r="CC15" s="17">
        <f t="shared" si="31"/>
        <v>0</v>
      </c>
      <c r="CD15" s="42"/>
      <c r="CE15" s="9">
        <f t="shared" si="32"/>
        <v>0</v>
      </c>
      <c r="CF15" s="17">
        <f t="shared" si="33"/>
        <v>0</v>
      </c>
      <c r="CG15" s="36"/>
      <c r="CH15" s="9">
        <f t="shared" si="34"/>
        <v>0</v>
      </c>
      <c r="CI15" s="17">
        <f t="shared" si="35"/>
        <v>0</v>
      </c>
      <c r="CJ15" s="36"/>
      <c r="CK15" s="9">
        <f t="shared" si="36"/>
        <v>0</v>
      </c>
      <c r="CL15" s="17">
        <f t="shared" si="37"/>
        <v>0</v>
      </c>
      <c r="CM15" s="20">
        <v>780</v>
      </c>
      <c r="CN15" s="9">
        <f t="shared" si="38"/>
        <v>2340</v>
      </c>
      <c r="CO15" s="17">
        <f t="shared" si="39"/>
        <v>0</v>
      </c>
      <c r="CP15" s="39"/>
      <c r="CQ15" s="9">
        <f t="shared" si="40"/>
        <v>0</v>
      </c>
      <c r="CR15" s="17">
        <f t="shared" si="41"/>
        <v>0</v>
      </c>
      <c r="CS15" s="106">
        <v>29268</v>
      </c>
    </row>
    <row r="16" spans="1:97" ht="38.25" x14ac:dyDescent="0.25">
      <c r="A16" s="55" t="s">
        <v>61</v>
      </c>
      <c r="B16" s="55" t="s">
        <v>11</v>
      </c>
      <c r="C16" s="55" t="s">
        <v>206</v>
      </c>
      <c r="D16" s="59" t="s">
        <v>62</v>
      </c>
      <c r="E16" s="55" t="s">
        <v>207</v>
      </c>
      <c r="F16" s="55" t="s">
        <v>63</v>
      </c>
      <c r="G16" s="63" t="s">
        <v>208</v>
      </c>
      <c r="H16" s="56">
        <v>31800</v>
      </c>
      <c r="I16" s="60">
        <v>1100</v>
      </c>
      <c r="J16" s="82"/>
      <c r="K16" s="81"/>
      <c r="L16" s="80"/>
      <c r="M16" s="80"/>
      <c r="N16" s="55" t="s">
        <v>146</v>
      </c>
      <c r="O16" s="53" t="s">
        <v>136</v>
      </c>
      <c r="P16" s="52" t="s">
        <v>380</v>
      </c>
      <c r="Q16" s="50" t="s">
        <v>381</v>
      </c>
      <c r="R16" s="50" t="s">
        <v>382</v>
      </c>
      <c r="S16" s="50" t="s">
        <v>383</v>
      </c>
      <c r="T16" s="55" t="s">
        <v>209</v>
      </c>
      <c r="U16" s="55" t="s">
        <v>210</v>
      </c>
      <c r="V16" s="59" t="s">
        <v>211</v>
      </c>
      <c r="W16" s="80"/>
      <c r="X16" s="79"/>
      <c r="Y16" s="80"/>
      <c r="Z16" s="56">
        <v>10</v>
      </c>
      <c r="AA16" s="79"/>
      <c r="AB16" s="55" t="s">
        <v>35</v>
      </c>
      <c r="AC16" s="57">
        <v>46770</v>
      </c>
      <c r="AD16" s="56">
        <v>1</v>
      </c>
      <c r="AE16" s="55"/>
      <c r="AF16" s="78"/>
      <c r="AG16" s="88"/>
      <c r="AH16" s="24"/>
      <c r="AI16" s="9">
        <f t="shared" si="1"/>
        <v>0</v>
      </c>
      <c r="AJ16" s="15">
        <f t="shared" si="2"/>
        <v>0</v>
      </c>
      <c r="AK16" s="29">
        <v>302</v>
      </c>
      <c r="AL16" s="9">
        <f t="shared" si="3"/>
        <v>906</v>
      </c>
      <c r="AM16" s="15">
        <f t="shared" si="4"/>
        <v>0</v>
      </c>
      <c r="AN16" s="30">
        <v>604</v>
      </c>
      <c r="AO16" s="9">
        <f t="shared" si="5"/>
        <v>1812</v>
      </c>
      <c r="AP16" s="15">
        <f t="shared" si="6"/>
        <v>0</v>
      </c>
      <c r="AQ16" s="30"/>
      <c r="AR16" s="9">
        <f t="shared" si="7"/>
        <v>0</v>
      </c>
      <c r="AS16" s="15">
        <f t="shared" si="8"/>
        <v>0</v>
      </c>
      <c r="AT16" s="30"/>
      <c r="AU16" s="9">
        <f t="shared" si="9"/>
        <v>0</v>
      </c>
      <c r="AV16" s="15">
        <f t="shared" si="10"/>
        <v>0</v>
      </c>
      <c r="AW16" s="30"/>
      <c r="AX16" s="9">
        <f t="shared" si="11"/>
        <v>0</v>
      </c>
      <c r="AY16" s="15">
        <f t="shared" si="12"/>
        <v>0</v>
      </c>
      <c r="AZ16" s="32"/>
      <c r="BA16" s="9">
        <f t="shared" si="13"/>
        <v>0</v>
      </c>
      <c r="BB16" s="16">
        <f t="shared" si="14"/>
        <v>0</v>
      </c>
      <c r="BC16" s="30">
        <v>302</v>
      </c>
      <c r="BD16" s="9">
        <f t="shared" si="15"/>
        <v>906</v>
      </c>
      <c r="BE16" s="15">
        <f t="shared" si="16"/>
        <v>0</v>
      </c>
      <c r="BF16" s="30"/>
      <c r="BG16" s="9">
        <f t="shared" si="17"/>
        <v>0</v>
      </c>
      <c r="BH16" s="15">
        <f t="shared" si="18"/>
        <v>0</v>
      </c>
      <c r="BI16" s="35"/>
      <c r="BJ16" s="9">
        <f t="shared" si="19"/>
        <v>0</v>
      </c>
      <c r="BK16" s="15">
        <f t="shared" si="20"/>
        <v>0</v>
      </c>
      <c r="BL16" s="37"/>
      <c r="BM16" s="9">
        <f t="shared" si="21"/>
        <v>0</v>
      </c>
      <c r="BN16" s="15">
        <f t="shared" si="22"/>
        <v>0</v>
      </c>
      <c r="BO16" s="30">
        <v>2718</v>
      </c>
      <c r="BP16" s="9">
        <f t="shared" si="23"/>
        <v>8154</v>
      </c>
      <c r="BQ16" s="15">
        <f t="shared" si="24"/>
        <v>0</v>
      </c>
      <c r="BR16" s="20">
        <v>906</v>
      </c>
      <c r="BS16" s="9">
        <f t="shared" si="25"/>
        <v>2718</v>
      </c>
      <c r="BT16" s="15">
        <f t="shared" si="0"/>
        <v>0</v>
      </c>
      <c r="BU16" s="42"/>
      <c r="BV16" s="9">
        <f t="shared" si="26"/>
        <v>0</v>
      </c>
      <c r="BW16" s="15">
        <f t="shared" si="27"/>
        <v>0</v>
      </c>
      <c r="BX16" s="30">
        <v>1510</v>
      </c>
      <c r="BY16" s="9">
        <f t="shared" si="28"/>
        <v>4530</v>
      </c>
      <c r="BZ16" s="17">
        <f t="shared" si="29"/>
        <v>0</v>
      </c>
      <c r="CA16" s="30">
        <v>1812</v>
      </c>
      <c r="CB16" s="9">
        <f t="shared" si="30"/>
        <v>5436</v>
      </c>
      <c r="CC16" s="17">
        <f t="shared" si="31"/>
        <v>0</v>
      </c>
      <c r="CD16" s="42"/>
      <c r="CE16" s="9">
        <f t="shared" si="32"/>
        <v>0</v>
      </c>
      <c r="CF16" s="17">
        <f t="shared" si="33"/>
        <v>0</v>
      </c>
      <c r="CG16" s="36"/>
      <c r="CH16" s="9">
        <f t="shared" si="34"/>
        <v>0</v>
      </c>
      <c r="CI16" s="17">
        <f t="shared" si="35"/>
        <v>0</v>
      </c>
      <c r="CJ16" s="36"/>
      <c r="CK16" s="9">
        <f t="shared" si="36"/>
        <v>0</v>
      </c>
      <c r="CL16" s="17">
        <f t="shared" si="37"/>
        <v>0</v>
      </c>
      <c r="CM16" s="20"/>
      <c r="CN16" s="9">
        <f t="shared" si="38"/>
        <v>0</v>
      </c>
      <c r="CO16" s="17">
        <f t="shared" si="39"/>
        <v>0</v>
      </c>
      <c r="CP16" s="39"/>
      <c r="CQ16" s="9">
        <f t="shared" si="40"/>
        <v>0</v>
      </c>
      <c r="CR16" s="17">
        <f t="shared" si="41"/>
        <v>0</v>
      </c>
      <c r="CS16" s="106">
        <v>7338</v>
      </c>
    </row>
    <row r="17" spans="1:97" x14ac:dyDescent="0.25">
      <c r="A17" s="55" t="s">
        <v>64</v>
      </c>
      <c r="B17" s="55" t="s">
        <v>11</v>
      </c>
      <c r="C17" s="55" t="s">
        <v>212</v>
      </c>
      <c r="D17" s="59" t="s">
        <v>65</v>
      </c>
      <c r="E17" s="55" t="s">
        <v>66</v>
      </c>
      <c r="F17" s="55" t="s">
        <v>67</v>
      </c>
      <c r="G17" s="64" t="s">
        <v>412</v>
      </c>
      <c r="H17" s="56">
        <v>66171</v>
      </c>
      <c r="I17" s="60">
        <v>9.8699999999999996E-2</v>
      </c>
      <c r="J17" s="82"/>
      <c r="K17" s="81"/>
      <c r="L17" s="80"/>
      <c r="M17" s="80"/>
      <c r="N17" s="62" t="s">
        <v>425</v>
      </c>
      <c r="O17" s="53" t="s">
        <v>139</v>
      </c>
      <c r="P17" s="52" t="s">
        <v>394</v>
      </c>
      <c r="Q17" s="50" t="s">
        <v>391</v>
      </c>
      <c r="R17" s="50" t="s">
        <v>393</v>
      </c>
      <c r="S17" s="50" t="s">
        <v>392</v>
      </c>
      <c r="T17" s="55" t="s">
        <v>213</v>
      </c>
      <c r="U17" s="55" t="s">
        <v>214</v>
      </c>
      <c r="V17" s="59" t="s">
        <v>215</v>
      </c>
      <c r="W17" s="80"/>
      <c r="X17" s="79"/>
      <c r="Y17" s="80"/>
      <c r="Z17" s="56">
        <v>10</v>
      </c>
      <c r="AA17" s="79"/>
      <c r="AB17" s="55" t="s">
        <v>35</v>
      </c>
      <c r="AC17" s="57">
        <v>1</v>
      </c>
      <c r="AD17" s="56">
        <v>30</v>
      </c>
      <c r="AE17" s="55"/>
      <c r="AF17" s="78"/>
      <c r="AG17" s="88"/>
      <c r="AH17" s="21">
        <v>900</v>
      </c>
      <c r="AI17" s="9">
        <f t="shared" si="1"/>
        <v>2700</v>
      </c>
      <c r="AJ17" s="15">
        <f t="shared" si="2"/>
        <v>0</v>
      </c>
      <c r="AK17" s="26">
        <v>660</v>
      </c>
      <c r="AL17" s="9">
        <f t="shared" si="3"/>
        <v>1980</v>
      </c>
      <c r="AM17" s="15">
        <f t="shared" si="4"/>
        <v>0</v>
      </c>
      <c r="AN17" s="21">
        <v>2100</v>
      </c>
      <c r="AO17" s="9">
        <f t="shared" si="5"/>
        <v>6300</v>
      </c>
      <c r="AP17" s="15">
        <f t="shared" si="6"/>
        <v>0</v>
      </c>
      <c r="AQ17" s="21">
        <v>480</v>
      </c>
      <c r="AR17" s="9">
        <f t="shared" si="7"/>
        <v>1440</v>
      </c>
      <c r="AS17" s="15">
        <f t="shared" si="8"/>
        <v>0</v>
      </c>
      <c r="AT17" s="21">
        <v>1800</v>
      </c>
      <c r="AU17" s="9">
        <f t="shared" si="9"/>
        <v>5400</v>
      </c>
      <c r="AV17" s="15">
        <f t="shared" si="10"/>
        <v>0</v>
      </c>
      <c r="AW17" s="21">
        <v>3600</v>
      </c>
      <c r="AX17" s="9">
        <f t="shared" si="11"/>
        <v>10800</v>
      </c>
      <c r="AY17" s="15">
        <f t="shared" si="12"/>
        <v>0</v>
      </c>
      <c r="AZ17" s="21">
        <v>900</v>
      </c>
      <c r="BA17" s="9">
        <f t="shared" si="13"/>
        <v>2700</v>
      </c>
      <c r="BB17" s="16">
        <f t="shared" si="14"/>
        <v>0</v>
      </c>
      <c r="BC17" s="21">
        <v>1080</v>
      </c>
      <c r="BD17" s="9">
        <f t="shared" si="15"/>
        <v>3240</v>
      </c>
      <c r="BE17" s="15">
        <f t="shared" si="16"/>
        <v>0</v>
      </c>
      <c r="BF17" s="21">
        <v>720</v>
      </c>
      <c r="BG17" s="9">
        <f t="shared" si="17"/>
        <v>2160</v>
      </c>
      <c r="BH17" s="15">
        <f t="shared" si="18"/>
        <v>0</v>
      </c>
      <c r="BI17" s="35">
        <v>700</v>
      </c>
      <c r="BJ17" s="9">
        <f t="shared" si="19"/>
        <v>2100</v>
      </c>
      <c r="BK17" s="15">
        <f t="shared" si="20"/>
        <v>0</v>
      </c>
      <c r="BL17" s="37">
        <v>700</v>
      </c>
      <c r="BM17" s="9">
        <f t="shared" si="21"/>
        <v>2100</v>
      </c>
      <c r="BN17" s="15">
        <f t="shared" si="22"/>
        <v>0</v>
      </c>
      <c r="BO17" s="39">
        <v>700</v>
      </c>
      <c r="BP17" s="9">
        <f t="shared" si="23"/>
        <v>2100</v>
      </c>
      <c r="BQ17" s="15">
        <f t="shared" si="24"/>
        <v>0</v>
      </c>
      <c r="BR17" s="20">
        <v>600</v>
      </c>
      <c r="BS17" s="9">
        <f t="shared" si="25"/>
        <v>1800</v>
      </c>
      <c r="BT17" s="15">
        <f t="shared" si="0"/>
        <v>0</v>
      </c>
      <c r="BU17" s="25">
        <v>600</v>
      </c>
      <c r="BV17" s="9">
        <f t="shared" si="26"/>
        <v>1800</v>
      </c>
      <c r="BW17" s="15">
        <f t="shared" si="27"/>
        <v>0</v>
      </c>
      <c r="BX17" s="39">
        <v>300</v>
      </c>
      <c r="BY17" s="9">
        <f t="shared" si="28"/>
        <v>900</v>
      </c>
      <c r="BZ17" s="17">
        <f t="shared" si="29"/>
        <v>0</v>
      </c>
      <c r="CA17" s="39">
        <v>600</v>
      </c>
      <c r="CB17" s="9">
        <f t="shared" si="30"/>
        <v>1800</v>
      </c>
      <c r="CC17" s="17">
        <f t="shared" si="31"/>
        <v>0</v>
      </c>
      <c r="CD17" s="34">
        <v>300</v>
      </c>
      <c r="CE17" s="9">
        <f t="shared" si="32"/>
        <v>900</v>
      </c>
      <c r="CF17" s="17">
        <f t="shared" si="33"/>
        <v>0</v>
      </c>
      <c r="CG17" s="36">
        <v>150</v>
      </c>
      <c r="CH17" s="9">
        <f t="shared" si="34"/>
        <v>450</v>
      </c>
      <c r="CI17" s="17">
        <f t="shared" si="35"/>
        <v>0</v>
      </c>
      <c r="CJ17" s="36"/>
      <c r="CK17" s="9">
        <f t="shared" si="36"/>
        <v>0</v>
      </c>
      <c r="CL17" s="17">
        <f t="shared" si="37"/>
        <v>0</v>
      </c>
      <c r="CM17" s="20"/>
      <c r="CN17" s="9">
        <f t="shared" si="38"/>
        <v>0</v>
      </c>
      <c r="CO17" s="17">
        <f t="shared" si="39"/>
        <v>0</v>
      </c>
      <c r="CP17" s="39"/>
      <c r="CQ17" s="9">
        <f t="shared" si="40"/>
        <v>0</v>
      </c>
      <c r="CR17" s="17">
        <f t="shared" si="41"/>
        <v>0</v>
      </c>
      <c r="CS17" s="106">
        <v>15501</v>
      </c>
    </row>
    <row r="18" spans="1:97" x14ac:dyDescent="0.25">
      <c r="A18" s="55" t="s">
        <v>64</v>
      </c>
      <c r="B18" s="55" t="s">
        <v>12</v>
      </c>
      <c r="C18" s="55" t="s">
        <v>212</v>
      </c>
      <c r="D18" s="59" t="s">
        <v>65</v>
      </c>
      <c r="E18" s="55" t="s">
        <v>68</v>
      </c>
      <c r="F18" s="55" t="s">
        <v>67</v>
      </c>
      <c r="G18" s="64" t="s">
        <v>413</v>
      </c>
      <c r="H18" s="56">
        <v>66171</v>
      </c>
      <c r="I18" s="60">
        <v>9.7299999999999998E-2</v>
      </c>
      <c r="J18" s="82"/>
      <c r="K18" s="81"/>
      <c r="L18" s="80"/>
      <c r="M18" s="80"/>
      <c r="N18" s="62" t="s">
        <v>425</v>
      </c>
      <c r="O18" s="53" t="s">
        <v>139</v>
      </c>
      <c r="P18" s="52" t="s">
        <v>394</v>
      </c>
      <c r="Q18" s="50" t="s">
        <v>391</v>
      </c>
      <c r="R18" s="50" t="s">
        <v>393</v>
      </c>
      <c r="S18" s="50" t="s">
        <v>392</v>
      </c>
      <c r="T18" s="55" t="s">
        <v>213</v>
      </c>
      <c r="U18" s="55" t="s">
        <v>216</v>
      </c>
      <c r="V18" s="59" t="s">
        <v>217</v>
      </c>
      <c r="W18" s="80"/>
      <c r="X18" s="79"/>
      <c r="Y18" s="80"/>
      <c r="Z18" s="56">
        <v>10</v>
      </c>
      <c r="AA18" s="79"/>
      <c r="AB18" s="55" t="s">
        <v>35</v>
      </c>
      <c r="AC18" s="57">
        <v>1</v>
      </c>
      <c r="AD18" s="56">
        <v>30</v>
      </c>
      <c r="AE18" s="55"/>
      <c r="AF18" s="78"/>
      <c r="AG18" s="88"/>
      <c r="AH18" s="21">
        <v>900</v>
      </c>
      <c r="AI18" s="9">
        <f t="shared" si="1"/>
        <v>2700</v>
      </c>
      <c r="AJ18" s="15">
        <f t="shared" si="2"/>
        <v>0</v>
      </c>
      <c r="AK18" s="26">
        <v>660</v>
      </c>
      <c r="AL18" s="9">
        <f t="shared" si="3"/>
        <v>1980</v>
      </c>
      <c r="AM18" s="15">
        <f t="shared" si="4"/>
        <v>0</v>
      </c>
      <c r="AN18" s="21">
        <v>2100</v>
      </c>
      <c r="AO18" s="9">
        <f t="shared" si="5"/>
        <v>6300</v>
      </c>
      <c r="AP18" s="15">
        <f t="shared" si="6"/>
        <v>0</v>
      </c>
      <c r="AQ18" s="21">
        <v>480</v>
      </c>
      <c r="AR18" s="9">
        <f t="shared" si="7"/>
        <v>1440</v>
      </c>
      <c r="AS18" s="15">
        <f t="shared" si="8"/>
        <v>0</v>
      </c>
      <c r="AT18" s="21">
        <v>1800</v>
      </c>
      <c r="AU18" s="9">
        <f t="shared" si="9"/>
        <v>5400</v>
      </c>
      <c r="AV18" s="15">
        <f t="shared" si="10"/>
        <v>0</v>
      </c>
      <c r="AW18" s="21">
        <v>3600</v>
      </c>
      <c r="AX18" s="9">
        <f t="shared" si="11"/>
        <v>10800</v>
      </c>
      <c r="AY18" s="15">
        <f t="shared" si="12"/>
        <v>0</v>
      </c>
      <c r="AZ18" s="21">
        <v>900</v>
      </c>
      <c r="BA18" s="9">
        <f t="shared" si="13"/>
        <v>2700</v>
      </c>
      <c r="BB18" s="16">
        <f t="shared" si="14"/>
        <v>0</v>
      </c>
      <c r="BC18" s="21">
        <v>1080</v>
      </c>
      <c r="BD18" s="9">
        <f t="shared" si="15"/>
        <v>3240</v>
      </c>
      <c r="BE18" s="15">
        <f t="shared" si="16"/>
        <v>0</v>
      </c>
      <c r="BF18" s="21">
        <v>720</v>
      </c>
      <c r="BG18" s="9">
        <f t="shared" si="17"/>
        <v>2160</v>
      </c>
      <c r="BH18" s="15">
        <f t="shared" si="18"/>
        <v>0</v>
      </c>
      <c r="BI18" s="35">
        <v>700</v>
      </c>
      <c r="BJ18" s="9">
        <f t="shared" si="19"/>
        <v>2100</v>
      </c>
      <c r="BK18" s="15">
        <f t="shared" si="20"/>
        <v>0</v>
      </c>
      <c r="BL18" s="37">
        <v>700</v>
      </c>
      <c r="BM18" s="9">
        <f t="shared" si="21"/>
        <v>2100</v>
      </c>
      <c r="BN18" s="15">
        <f t="shared" si="22"/>
        <v>0</v>
      </c>
      <c r="BO18" s="39">
        <v>700</v>
      </c>
      <c r="BP18" s="9">
        <f t="shared" si="23"/>
        <v>2100</v>
      </c>
      <c r="BQ18" s="15">
        <f t="shared" si="24"/>
        <v>0</v>
      </c>
      <c r="BR18" s="20">
        <v>600</v>
      </c>
      <c r="BS18" s="9">
        <f t="shared" si="25"/>
        <v>1800</v>
      </c>
      <c r="BT18" s="15">
        <f t="shared" si="0"/>
        <v>0</v>
      </c>
      <c r="BU18" s="25">
        <v>600</v>
      </c>
      <c r="BV18" s="9">
        <f t="shared" si="26"/>
        <v>1800</v>
      </c>
      <c r="BW18" s="15">
        <f t="shared" si="27"/>
        <v>0</v>
      </c>
      <c r="BX18" s="39">
        <v>300</v>
      </c>
      <c r="BY18" s="9">
        <f t="shared" si="28"/>
        <v>900</v>
      </c>
      <c r="BZ18" s="17">
        <f t="shared" si="29"/>
        <v>0</v>
      </c>
      <c r="CA18" s="39">
        <v>600</v>
      </c>
      <c r="CB18" s="9">
        <f t="shared" si="30"/>
        <v>1800</v>
      </c>
      <c r="CC18" s="17">
        <f t="shared" si="31"/>
        <v>0</v>
      </c>
      <c r="CD18" s="34">
        <v>300</v>
      </c>
      <c r="CE18" s="9">
        <f t="shared" si="32"/>
        <v>900</v>
      </c>
      <c r="CF18" s="17">
        <f t="shared" si="33"/>
        <v>0</v>
      </c>
      <c r="CG18" s="36">
        <v>150</v>
      </c>
      <c r="CH18" s="9">
        <f t="shared" si="34"/>
        <v>450</v>
      </c>
      <c r="CI18" s="17">
        <f t="shared" si="35"/>
        <v>0</v>
      </c>
      <c r="CJ18" s="36"/>
      <c r="CK18" s="9">
        <f t="shared" si="36"/>
        <v>0</v>
      </c>
      <c r="CL18" s="17">
        <f t="shared" si="37"/>
        <v>0</v>
      </c>
      <c r="CM18" s="20"/>
      <c r="CN18" s="9">
        <f t="shared" si="38"/>
        <v>0</v>
      </c>
      <c r="CO18" s="17">
        <f t="shared" si="39"/>
        <v>0</v>
      </c>
      <c r="CP18" s="39"/>
      <c r="CQ18" s="9">
        <f t="shared" si="40"/>
        <v>0</v>
      </c>
      <c r="CR18" s="17">
        <f t="shared" si="41"/>
        <v>0</v>
      </c>
      <c r="CS18" s="106">
        <v>15501</v>
      </c>
    </row>
    <row r="19" spans="1:97" x14ac:dyDescent="0.25">
      <c r="A19" s="55" t="s">
        <v>64</v>
      </c>
      <c r="B19" s="55" t="s">
        <v>10</v>
      </c>
      <c r="C19" s="55" t="s">
        <v>212</v>
      </c>
      <c r="D19" s="59" t="s">
        <v>65</v>
      </c>
      <c r="E19" s="55" t="s">
        <v>69</v>
      </c>
      <c r="F19" s="55" t="s">
        <v>67</v>
      </c>
      <c r="G19" s="64" t="s">
        <v>414</v>
      </c>
      <c r="H19" s="56">
        <v>100184</v>
      </c>
      <c r="I19" s="60">
        <v>0.1017</v>
      </c>
      <c r="J19" s="82"/>
      <c r="K19" s="81"/>
      <c r="L19" s="80"/>
      <c r="M19" s="80"/>
      <c r="N19" s="62" t="s">
        <v>425</v>
      </c>
      <c r="O19" s="53" t="s">
        <v>139</v>
      </c>
      <c r="P19" s="52" t="s">
        <v>394</v>
      </c>
      <c r="Q19" s="50" t="s">
        <v>391</v>
      </c>
      <c r="R19" s="50" t="s">
        <v>393</v>
      </c>
      <c r="S19" s="50" t="s">
        <v>392</v>
      </c>
      <c r="T19" s="55" t="s">
        <v>213</v>
      </c>
      <c r="U19" s="55" t="s">
        <v>218</v>
      </c>
      <c r="V19" s="59" t="s">
        <v>219</v>
      </c>
      <c r="W19" s="80"/>
      <c r="X19" s="79"/>
      <c r="Y19" s="80"/>
      <c r="Z19" s="56">
        <v>10</v>
      </c>
      <c r="AA19" s="79"/>
      <c r="AB19" s="55" t="s">
        <v>35</v>
      </c>
      <c r="AC19" s="57">
        <v>1</v>
      </c>
      <c r="AD19" s="56">
        <v>30</v>
      </c>
      <c r="AE19" s="55"/>
      <c r="AF19" s="78"/>
      <c r="AG19" s="88"/>
      <c r="AH19" s="21">
        <v>1350</v>
      </c>
      <c r="AI19" s="9">
        <f t="shared" si="1"/>
        <v>4050</v>
      </c>
      <c r="AJ19" s="15">
        <f t="shared" si="2"/>
        <v>0</v>
      </c>
      <c r="AK19" s="26">
        <v>990</v>
      </c>
      <c r="AL19" s="9">
        <f t="shared" si="3"/>
        <v>2970</v>
      </c>
      <c r="AM19" s="15">
        <f t="shared" si="4"/>
        <v>0</v>
      </c>
      <c r="AN19" s="21">
        <v>3150</v>
      </c>
      <c r="AO19" s="9">
        <f t="shared" si="5"/>
        <v>9450</v>
      </c>
      <c r="AP19" s="15">
        <f t="shared" si="6"/>
        <v>0</v>
      </c>
      <c r="AQ19" s="21">
        <v>720</v>
      </c>
      <c r="AR19" s="9">
        <f t="shared" si="7"/>
        <v>2160</v>
      </c>
      <c r="AS19" s="15">
        <f t="shared" si="8"/>
        <v>0</v>
      </c>
      <c r="AT19" s="21">
        <v>2700</v>
      </c>
      <c r="AU19" s="9">
        <f t="shared" si="9"/>
        <v>8100</v>
      </c>
      <c r="AV19" s="15">
        <f t="shared" si="10"/>
        <v>0</v>
      </c>
      <c r="AW19" s="21">
        <v>5400</v>
      </c>
      <c r="AX19" s="9">
        <f t="shared" si="11"/>
        <v>16200</v>
      </c>
      <c r="AY19" s="15">
        <f t="shared" si="12"/>
        <v>0</v>
      </c>
      <c r="AZ19" s="21">
        <v>1350</v>
      </c>
      <c r="BA19" s="9">
        <f t="shared" si="13"/>
        <v>4050</v>
      </c>
      <c r="BB19" s="16">
        <f t="shared" si="14"/>
        <v>0</v>
      </c>
      <c r="BC19" s="21">
        <v>1620</v>
      </c>
      <c r="BD19" s="9">
        <f t="shared" si="15"/>
        <v>4860</v>
      </c>
      <c r="BE19" s="15">
        <f t="shared" si="16"/>
        <v>0</v>
      </c>
      <c r="BF19" s="21">
        <v>1080</v>
      </c>
      <c r="BG19" s="9">
        <f t="shared" si="17"/>
        <v>3240</v>
      </c>
      <c r="BH19" s="15">
        <f t="shared" si="18"/>
        <v>0</v>
      </c>
      <c r="BI19" s="35">
        <v>900</v>
      </c>
      <c r="BJ19" s="9">
        <f t="shared" si="19"/>
        <v>2700</v>
      </c>
      <c r="BK19" s="15">
        <f t="shared" si="20"/>
        <v>0</v>
      </c>
      <c r="BL19" s="37">
        <v>900</v>
      </c>
      <c r="BM19" s="9">
        <f t="shared" si="21"/>
        <v>2700</v>
      </c>
      <c r="BN19" s="15">
        <f t="shared" si="22"/>
        <v>0</v>
      </c>
      <c r="BO19" s="39">
        <v>900</v>
      </c>
      <c r="BP19" s="9">
        <f t="shared" si="23"/>
        <v>2700</v>
      </c>
      <c r="BQ19" s="15">
        <f t="shared" si="24"/>
        <v>0</v>
      </c>
      <c r="BR19" s="20">
        <v>1000</v>
      </c>
      <c r="BS19" s="9">
        <f t="shared" si="25"/>
        <v>3000</v>
      </c>
      <c r="BT19" s="15">
        <f t="shared" si="0"/>
        <v>0</v>
      </c>
      <c r="BU19" s="25">
        <v>1000</v>
      </c>
      <c r="BV19" s="9">
        <f t="shared" si="26"/>
        <v>3000</v>
      </c>
      <c r="BW19" s="15">
        <f t="shared" si="27"/>
        <v>0</v>
      </c>
      <c r="BX19" s="39">
        <v>600</v>
      </c>
      <c r="BY19" s="9">
        <f t="shared" si="28"/>
        <v>1800</v>
      </c>
      <c r="BZ19" s="17">
        <f t="shared" si="29"/>
        <v>0</v>
      </c>
      <c r="CA19" s="39">
        <v>1000</v>
      </c>
      <c r="CB19" s="9">
        <f t="shared" si="30"/>
        <v>3000</v>
      </c>
      <c r="CC19" s="17">
        <f t="shared" si="31"/>
        <v>0</v>
      </c>
      <c r="CD19" s="34">
        <v>600</v>
      </c>
      <c r="CE19" s="9">
        <f t="shared" si="32"/>
        <v>1800</v>
      </c>
      <c r="CF19" s="17">
        <f t="shared" si="33"/>
        <v>0</v>
      </c>
      <c r="CG19" s="36">
        <v>300</v>
      </c>
      <c r="CH19" s="9">
        <f t="shared" si="34"/>
        <v>900</v>
      </c>
      <c r="CI19" s="17">
        <f t="shared" si="35"/>
        <v>0</v>
      </c>
      <c r="CJ19" s="36"/>
      <c r="CK19" s="9">
        <f t="shared" si="36"/>
        <v>0</v>
      </c>
      <c r="CL19" s="17">
        <f t="shared" si="37"/>
        <v>0</v>
      </c>
      <c r="CM19" s="20"/>
      <c r="CN19" s="9">
        <f t="shared" si="38"/>
        <v>0</v>
      </c>
      <c r="CO19" s="17">
        <f t="shared" si="39"/>
        <v>0</v>
      </c>
      <c r="CP19" s="39"/>
      <c r="CQ19" s="9">
        <f t="shared" si="40"/>
        <v>0</v>
      </c>
      <c r="CR19" s="17">
        <f t="shared" si="41"/>
        <v>0</v>
      </c>
      <c r="CS19" s="106">
        <v>23504</v>
      </c>
    </row>
    <row r="20" spans="1:97" x14ac:dyDescent="0.25">
      <c r="A20" s="55" t="s">
        <v>64</v>
      </c>
      <c r="B20" s="55" t="s">
        <v>13</v>
      </c>
      <c r="C20" s="55" t="s">
        <v>212</v>
      </c>
      <c r="D20" s="59" t="s">
        <v>65</v>
      </c>
      <c r="E20" s="55" t="s">
        <v>70</v>
      </c>
      <c r="F20" s="55" t="s">
        <v>67</v>
      </c>
      <c r="G20" s="64" t="s">
        <v>415</v>
      </c>
      <c r="H20" s="56">
        <v>60321</v>
      </c>
      <c r="I20" s="60">
        <v>0.13469999999999999</v>
      </c>
      <c r="J20" s="82"/>
      <c r="K20" s="81"/>
      <c r="L20" s="80"/>
      <c r="M20" s="80"/>
      <c r="N20" s="62" t="s">
        <v>425</v>
      </c>
      <c r="O20" s="53" t="s">
        <v>139</v>
      </c>
      <c r="P20" s="52" t="s">
        <v>394</v>
      </c>
      <c r="Q20" s="50" t="s">
        <v>391</v>
      </c>
      <c r="R20" s="50" t="s">
        <v>393</v>
      </c>
      <c r="S20" s="50" t="s">
        <v>392</v>
      </c>
      <c r="T20" s="55" t="s">
        <v>213</v>
      </c>
      <c r="U20" s="55" t="s">
        <v>220</v>
      </c>
      <c r="V20" s="59" t="s">
        <v>221</v>
      </c>
      <c r="W20" s="80"/>
      <c r="X20" s="79"/>
      <c r="Y20" s="80"/>
      <c r="Z20" s="56">
        <v>10</v>
      </c>
      <c r="AA20" s="79"/>
      <c r="AB20" s="55" t="s">
        <v>35</v>
      </c>
      <c r="AC20" s="57">
        <v>1</v>
      </c>
      <c r="AD20" s="56">
        <v>30</v>
      </c>
      <c r="AE20" s="55"/>
      <c r="AF20" s="78"/>
      <c r="AG20" s="88"/>
      <c r="AH20" s="21">
        <v>900</v>
      </c>
      <c r="AI20" s="9">
        <f t="shared" si="1"/>
        <v>2700</v>
      </c>
      <c r="AJ20" s="15">
        <f t="shared" si="2"/>
        <v>0</v>
      </c>
      <c r="AK20" s="26">
        <v>660</v>
      </c>
      <c r="AL20" s="9">
        <f t="shared" si="3"/>
        <v>1980</v>
      </c>
      <c r="AM20" s="15">
        <f t="shared" si="4"/>
        <v>0</v>
      </c>
      <c r="AN20" s="21">
        <v>2100</v>
      </c>
      <c r="AO20" s="9">
        <f t="shared" si="5"/>
        <v>6300</v>
      </c>
      <c r="AP20" s="15">
        <f t="shared" si="6"/>
        <v>0</v>
      </c>
      <c r="AQ20" s="21">
        <v>480</v>
      </c>
      <c r="AR20" s="9">
        <f t="shared" si="7"/>
        <v>1440</v>
      </c>
      <c r="AS20" s="15">
        <f t="shared" si="8"/>
        <v>0</v>
      </c>
      <c r="AT20" s="21">
        <v>1800</v>
      </c>
      <c r="AU20" s="9">
        <f t="shared" si="9"/>
        <v>5400</v>
      </c>
      <c r="AV20" s="15">
        <f t="shared" si="10"/>
        <v>0</v>
      </c>
      <c r="AW20" s="21">
        <v>3600</v>
      </c>
      <c r="AX20" s="9">
        <f t="shared" si="11"/>
        <v>10800</v>
      </c>
      <c r="AY20" s="15">
        <f t="shared" si="12"/>
        <v>0</v>
      </c>
      <c r="AZ20" s="32">
        <v>900</v>
      </c>
      <c r="BA20" s="9">
        <f t="shared" si="13"/>
        <v>2700</v>
      </c>
      <c r="BB20" s="16">
        <f t="shared" si="14"/>
        <v>0</v>
      </c>
      <c r="BC20" s="21">
        <v>1080</v>
      </c>
      <c r="BD20" s="9">
        <f t="shared" si="15"/>
        <v>3240</v>
      </c>
      <c r="BE20" s="15">
        <f t="shared" si="16"/>
        <v>0</v>
      </c>
      <c r="BF20" s="31">
        <v>720</v>
      </c>
      <c r="BG20" s="9">
        <f t="shared" si="17"/>
        <v>2160</v>
      </c>
      <c r="BH20" s="15">
        <f t="shared" si="18"/>
        <v>0</v>
      </c>
      <c r="BI20" s="35">
        <v>200</v>
      </c>
      <c r="BJ20" s="9">
        <f t="shared" si="19"/>
        <v>600</v>
      </c>
      <c r="BK20" s="15">
        <f t="shared" si="20"/>
        <v>0</v>
      </c>
      <c r="BL20" s="37">
        <v>200</v>
      </c>
      <c r="BM20" s="9">
        <f t="shared" si="21"/>
        <v>600</v>
      </c>
      <c r="BN20" s="15">
        <f t="shared" si="22"/>
        <v>0</v>
      </c>
      <c r="BO20" s="39">
        <v>200</v>
      </c>
      <c r="BP20" s="9">
        <f t="shared" si="23"/>
        <v>600</v>
      </c>
      <c r="BQ20" s="15">
        <f t="shared" si="24"/>
        <v>0</v>
      </c>
      <c r="BR20" s="20">
        <v>600</v>
      </c>
      <c r="BS20" s="9">
        <f t="shared" si="25"/>
        <v>1800</v>
      </c>
      <c r="BT20" s="15">
        <f t="shared" si="0"/>
        <v>0</v>
      </c>
      <c r="BU20" s="25">
        <v>600</v>
      </c>
      <c r="BV20" s="9">
        <f t="shared" si="26"/>
        <v>1800</v>
      </c>
      <c r="BW20" s="15">
        <f t="shared" si="27"/>
        <v>0</v>
      </c>
      <c r="BX20" s="39">
        <v>300</v>
      </c>
      <c r="BY20" s="9">
        <f t="shared" si="28"/>
        <v>900</v>
      </c>
      <c r="BZ20" s="17">
        <f t="shared" si="29"/>
        <v>0</v>
      </c>
      <c r="CA20" s="39">
        <v>600</v>
      </c>
      <c r="CB20" s="9">
        <f t="shared" si="30"/>
        <v>1800</v>
      </c>
      <c r="CC20" s="17">
        <f t="shared" si="31"/>
        <v>0</v>
      </c>
      <c r="CD20" s="34">
        <v>300</v>
      </c>
      <c r="CE20" s="9">
        <f t="shared" si="32"/>
        <v>900</v>
      </c>
      <c r="CF20" s="17">
        <f t="shared" si="33"/>
        <v>0</v>
      </c>
      <c r="CG20" s="36">
        <v>150</v>
      </c>
      <c r="CH20" s="9">
        <f t="shared" si="34"/>
        <v>450</v>
      </c>
      <c r="CI20" s="17">
        <f t="shared" si="35"/>
        <v>0</v>
      </c>
      <c r="CJ20" s="36"/>
      <c r="CK20" s="9">
        <f t="shared" si="36"/>
        <v>0</v>
      </c>
      <c r="CL20" s="17">
        <f t="shared" si="37"/>
        <v>0</v>
      </c>
      <c r="CM20" s="20"/>
      <c r="CN20" s="9">
        <f t="shared" si="38"/>
        <v>0</v>
      </c>
      <c r="CO20" s="17">
        <f t="shared" si="39"/>
        <v>0</v>
      </c>
      <c r="CP20" s="39"/>
      <c r="CQ20" s="9">
        <f t="shared" si="40"/>
        <v>0</v>
      </c>
      <c r="CR20" s="17">
        <f t="shared" si="41"/>
        <v>0</v>
      </c>
      <c r="CS20" s="106">
        <v>14151</v>
      </c>
    </row>
    <row r="21" spans="1:97" x14ac:dyDescent="0.25">
      <c r="A21" s="55" t="s">
        <v>64</v>
      </c>
      <c r="B21" s="55" t="s">
        <v>71</v>
      </c>
      <c r="C21" s="55" t="s">
        <v>212</v>
      </c>
      <c r="D21" s="59" t="s">
        <v>65</v>
      </c>
      <c r="E21" s="55" t="s">
        <v>72</v>
      </c>
      <c r="F21" s="55" t="s">
        <v>67</v>
      </c>
      <c r="G21" s="64" t="s">
        <v>416</v>
      </c>
      <c r="H21" s="56">
        <v>26142</v>
      </c>
      <c r="I21" s="60">
        <v>0.17630000000000001</v>
      </c>
      <c r="J21" s="82"/>
      <c r="K21" s="81"/>
      <c r="L21" s="80"/>
      <c r="M21" s="80"/>
      <c r="N21" s="62" t="s">
        <v>425</v>
      </c>
      <c r="O21" s="53" t="s">
        <v>139</v>
      </c>
      <c r="P21" s="52" t="s">
        <v>394</v>
      </c>
      <c r="Q21" s="50" t="s">
        <v>391</v>
      </c>
      <c r="R21" s="50" t="s">
        <v>393</v>
      </c>
      <c r="S21" s="50" t="s">
        <v>392</v>
      </c>
      <c r="T21" s="55" t="s">
        <v>213</v>
      </c>
      <c r="U21" s="55" t="s">
        <v>222</v>
      </c>
      <c r="V21" s="59" t="s">
        <v>223</v>
      </c>
      <c r="W21" s="80"/>
      <c r="X21" s="79"/>
      <c r="Y21" s="80"/>
      <c r="Z21" s="56">
        <v>10</v>
      </c>
      <c r="AA21" s="79"/>
      <c r="AB21" s="55" t="s">
        <v>35</v>
      </c>
      <c r="AC21" s="57">
        <v>1</v>
      </c>
      <c r="AD21" s="56">
        <v>30</v>
      </c>
      <c r="AE21" s="55"/>
      <c r="AF21" s="78"/>
      <c r="AG21" s="88"/>
      <c r="AH21" s="21">
        <v>360</v>
      </c>
      <c r="AI21" s="9">
        <f t="shared" si="1"/>
        <v>1080</v>
      </c>
      <c r="AJ21" s="15">
        <f t="shared" si="2"/>
        <v>0</v>
      </c>
      <c r="AK21" s="26">
        <v>270</v>
      </c>
      <c r="AL21" s="9">
        <f t="shared" si="3"/>
        <v>810</v>
      </c>
      <c r="AM21" s="15">
        <f t="shared" si="4"/>
        <v>0</v>
      </c>
      <c r="AN21" s="21">
        <v>840</v>
      </c>
      <c r="AO21" s="9">
        <f t="shared" si="5"/>
        <v>2520</v>
      </c>
      <c r="AP21" s="15">
        <f t="shared" si="6"/>
        <v>0</v>
      </c>
      <c r="AQ21" s="21">
        <v>180</v>
      </c>
      <c r="AR21" s="9">
        <f t="shared" si="7"/>
        <v>540</v>
      </c>
      <c r="AS21" s="15">
        <f t="shared" si="8"/>
        <v>0</v>
      </c>
      <c r="AT21" s="21">
        <v>720</v>
      </c>
      <c r="AU21" s="9">
        <f t="shared" si="9"/>
        <v>2160</v>
      </c>
      <c r="AV21" s="15">
        <f t="shared" si="10"/>
        <v>0</v>
      </c>
      <c r="AW21" s="21">
        <v>1440</v>
      </c>
      <c r="AX21" s="9">
        <f t="shared" si="11"/>
        <v>4320</v>
      </c>
      <c r="AY21" s="15">
        <f t="shared" si="12"/>
        <v>0</v>
      </c>
      <c r="AZ21" s="32">
        <v>360</v>
      </c>
      <c r="BA21" s="9">
        <f t="shared" si="13"/>
        <v>1080</v>
      </c>
      <c r="BB21" s="16">
        <f t="shared" si="14"/>
        <v>0</v>
      </c>
      <c r="BC21" s="21">
        <v>420</v>
      </c>
      <c r="BD21" s="9">
        <f t="shared" si="15"/>
        <v>1260</v>
      </c>
      <c r="BE21" s="15">
        <f t="shared" si="16"/>
        <v>0</v>
      </c>
      <c r="BF21" s="31">
        <v>300</v>
      </c>
      <c r="BG21" s="9">
        <f t="shared" si="17"/>
        <v>900</v>
      </c>
      <c r="BH21" s="15">
        <f t="shared" si="18"/>
        <v>0</v>
      </c>
      <c r="BI21" s="35">
        <v>250</v>
      </c>
      <c r="BJ21" s="9">
        <f t="shared" si="19"/>
        <v>750</v>
      </c>
      <c r="BK21" s="15">
        <f t="shared" si="20"/>
        <v>0</v>
      </c>
      <c r="BL21" s="37">
        <v>250</v>
      </c>
      <c r="BM21" s="9">
        <f t="shared" si="21"/>
        <v>750</v>
      </c>
      <c r="BN21" s="15">
        <f t="shared" si="22"/>
        <v>0</v>
      </c>
      <c r="BO21" s="39">
        <v>250</v>
      </c>
      <c r="BP21" s="9">
        <f t="shared" si="23"/>
        <v>750</v>
      </c>
      <c r="BQ21" s="15">
        <f t="shared" si="24"/>
        <v>0</v>
      </c>
      <c r="BR21" s="20">
        <v>250</v>
      </c>
      <c r="BS21" s="9">
        <f t="shared" si="25"/>
        <v>750</v>
      </c>
      <c r="BT21" s="15">
        <f t="shared" si="0"/>
        <v>0</v>
      </c>
      <c r="BU21" s="25">
        <v>250</v>
      </c>
      <c r="BV21" s="9">
        <f t="shared" si="26"/>
        <v>750</v>
      </c>
      <c r="BW21" s="15">
        <f t="shared" si="27"/>
        <v>0</v>
      </c>
      <c r="BX21" s="39">
        <v>100</v>
      </c>
      <c r="BY21" s="9">
        <f t="shared" si="28"/>
        <v>300</v>
      </c>
      <c r="BZ21" s="17">
        <f t="shared" si="29"/>
        <v>0</v>
      </c>
      <c r="CA21" s="39">
        <v>250</v>
      </c>
      <c r="CB21" s="9">
        <f t="shared" si="30"/>
        <v>750</v>
      </c>
      <c r="CC21" s="17">
        <f t="shared" si="31"/>
        <v>0</v>
      </c>
      <c r="CD21" s="34">
        <v>100</v>
      </c>
      <c r="CE21" s="9">
        <f t="shared" si="32"/>
        <v>300</v>
      </c>
      <c r="CF21" s="17">
        <f t="shared" si="33"/>
        <v>0</v>
      </c>
      <c r="CG21" s="36">
        <v>90</v>
      </c>
      <c r="CH21" s="9">
        <f t="shared" si="34"/>
        <v>270</v>
      </c>
      <c r="CI21" s="17">
        <f t="shared" si="35"/>
        <v>0</v>
      </c>
      <c r="CJ21" s="36"/>
      <c r="CK21" s="9">
        <f t="shared" si="36"/>
        <v>0</v>
      </c>
      <c r="CL21" s="17">
        <f t="shared" si="37"/>
        <v>0</v>
      </c>
      <c r="CM21" s="20"/>
      <c r="CN21" s="9">
        <f t="shared" si="38"/>
        <v>0</v>
      </c>
      <c r="CO21" s="17">
        <f t="shared" si="39"/>
        <v>0</v>
      </c>
      <c r="CP21" s="39"/>
      <c r="CQ21" s="9">
        <f t="shared" si="40"/>
        <v>0</v>
      </c>
      <c r="CR21" s="17">
        <f t="shared" si="41"/>
        <v>0</v>
      </c>
      <c r="CS21" s="106">
        <v>6102</v>
      </c>
    </row>
    <row r="22" spans="1:97" x14ac:dyDescent="0.25">
      <c r="A22" s="55" t="s">
        <v>64</v>
      </c>
      <c r="B22" s="55" t="s">
        <v>73</v>
      </c>
      <c r="C22" s="55" t="s">
        <v>212</v>
      </c>
      <c r="D22" s="59" t="s">
        <v>65</v>
      </c>
      <c r="E22" s="55" t="s">
        <v>74</v>
      </c>
      <c r="F22" s="55" t="s">
        <v>67</v>
      </c>
      <c r="G22" s="64" t="s">
        <v>417</v>
      </c>
      <c r="H22" s="56">
        <v>6231</v>
      </c>
      <c r="I22" s="60">
        <v>0.1837</v>
      </c>
      <c r="J22" s="82"/>
      <c r="K22" s="81"/>
      <c r="L22" s="80"/>
      <c r="M22" s="80"/>
      <c r="N22" s="62" t="s">
        <v>425</v>
      </c>
      <c r="O22" s="53" t="s">
        <v>139</v>
      </c>
      <c r="P22" s="52" t="s">
        <v>394</v>
      </c>
      <c r="Q22" s="50" t="s">
        <v>391</v>
      </c>
      <c r="R22" s="50" t="s">
        <v>393</v>
      </c>
      <c r="S22" s="50" t="s">
        <v>392</v>
      </c>
      <c r="T22" s="55" t="s">
        <v>213</v>
      </c>
      <c r="U22" s="55" t="s">
        <v>225</v>
      </c>
      <c r="V22" s="59" t="s">
        <v>226</v>
      </c>
      <c r="W22" s="80"/>
      <c r="X22" s="79"/>
      <c r="Y22" s="80"/>
      <c r="Z22" s="56">
        <v>10</v>
      </c>
      <c r="AA22" s="79"/>
      <c r="AB22" s="55" t="s">
        <v>35</v>
      </c>
      <c r="AC22" s="57">
        <v>1</v>
      </c>
      <c r="AD22" s="56">
        <v>30</v>
      </c>
      <c r="AE22" s="55"/>
      <c r="AF22" s="78"/>
      <c r="AG22" s="88"/>
      <c r="AH22" s="21">
        <v>90</v>
      </c>
      <c r="AI22" s="9">
        <f t="shared" si="1"/>
        <v>270</v>
      </c>
      <c r="AJ22" s="15">
        <f t="shared" si="2"/>
        <v>0</v>
      </c>
      <c r="AK22" s="26">
        <v>60</v>
      </c>
      <c r="AL22" s="9">
        <f t="shared" si="3"/>
        <v>180</v>
      </c>
      <c r="AM22" s="15">
        <f t="shared" si="4"/>
        <v>0</v>
      </c>
      <c r="AN22" s="21">
        <v>210</v>
      </c>
      <c r="AO22" s="9">
        <f t="shared" si="5"/>
        <v>630</v>
      </c>
      <c r="AP22" s="15">
        <f t="shared" si="6"/>
        <v>0</v>
      </c>
      <c r="AQ22" s="21">
        <v>60</v>
      </c>
      <c r="AR22" s="9">
        <f t="shared" si="7"/>
        <v>180</v>
      </c>
      <c r="AS22" s="15">
        <f t="shared" si="8"/>
        <v>0</v>
      </c>
      <c r="AT22" s="21">
        <v>180</v>
      </c>
      <c r="AU22" s="9">
        <f t="shared" si="9"/>
        <v>540</v>
      </c>
      <c r="AV22" s="15">
        <f t="shared" si="10"/>
        <v>0</v>
      </c>
      <c r="AW22" s="21">
        <v>360</v>
      </c>
      <c r="AX22" s="9">
        <f t="shared" si="11"/>
        <v>1080</v>
      </c>
      <c r="AY22" s="15">
        <f t="shared" si="12"/>
        <v>0</v>
      </c>
      <c r="AZ22" s="32">
        <v>90</v>
      </c>
      <c r="BA22" s="9">
        <f t="shared" si="13"/>
        <v>270</v>
      </c>
      <c r="BB22" s="16">
        <f t="shared" si="14"/>
        <v>0</v>
      </c>
      <c r="BC22" s="21">
        <v>120</v>
      </c>
      <c r="BD22" s="9">
        <f t="shared" si="15"/>
        <v>360</v>
      </c>
      <c r="BE22" s="15">
        <f t="shared" si="16"/>
        <v>0</v>
      </c>
      <c r="BF22" s="31">
        <v>60</v>
      </c>
      <c r="BG22" s="9">
        <f t="shared" si="17"/>
        <v>180</v>
      </c>
      <c r="BH22" s="15">
        <f t="shared" si="18"/>
        <v>0</v>
      </c>
      <c r="BI22" s="35">
        <v>30</v>
      </c>
      <c r="BJ22" s="9">
        <f t="shared" si="19"/>
        <v>90</v>
      </c>
      <c r="BK22" s="15">
        <f t="shared" si="20"/>
        <v>0</v>
      </c>
      <c r="BL22" s="37">
        <v>30</v>
      </c>
      <c r="BM22" s="9">
        <f t="shared" si="21"/>
        <v>90</v>
      </c>
      <c r="BN22" s="15">
        <f t="shared" si="22"/>
        <v>0</v>
      </c>
      <c r="BO22" s="39">
        <v>30</v>
      </c>
      <c r="BP22" s="9">
        <f t="shared" si="23"/>
        <v>90</v>
      </c>
      <c r="BQ22" s="15">
        <f t="shared" si="24"/>
        <v>0</v>
      </c>
      <c r="BR22" s="20">
        <v>60</v>
      </c>
      <c r="BS22" s="9">
        <f t="shared" si="25"/>
        <v>180</v>
      </c>
      <c r="BT22" s="15">
        <f t="shared" si="0"/>
        <v>0</v>
      </c>
      <c r="BU22" s="25">
        <v>60</v>
      </c>
      <c r="BV22" s="9">
        <f t="shared" si="26"/>
        <v>180</v>
      </c>
      <c r="BW22" s="15">
        <f t="shared" si="27"/>
        <v>0</v>
      </c>
      <c r="BX22" s="39">
        <v>30</v>
      </c>
      <c r="BY22" s="9">
        <f t="shared" si="28"/>
        <v>90</v>
      </c>
      <c r="BZ22" s="17">
        <f t="shared" si="29"/>
        <v>0</v>
      </c>
      <c r="CA22" s="39">
        <v>60</v>
      </c>
      <c r="CB22" s="9">
        <f t="shared" si="30"/>
        <v>180</v>
      </c>
      <c r="CC22" s="17">
        <f t="shared" si="31"/>
        <v>0</v>
      </c>
      <c r="CD22" s="34">
        <v>30</v>
      </c>
      <c r="CE22" s="9">
        <f t="shared" si="32"/>
        <v>90</v>
      </c>
      <c r="CF22" s="17">
        <f t="shared" si="33"/>
        <v>0</v>
      </c>
      <c r="CG22" s="36">
        <v>30</v>
      </c>
      <c r="CH22" s="9">
        <f t="shared" si="34"/>
        <v>90</v>
      </c>
      <c r="CI22" s="17">
        <f t="shared" si="35"/>
        <v>0</v>
      </c>
      <c r="CJ22" s="36"/>
      <c r="CK22" s="9">
        <f t="shared" si="36"/>
        <v>0</v>
      </c>
      <c r="CL22" s="17">
        <f t="shared" si="37"/>
        <v>0</v>
      </c>
      <c r="CM22" s="20"/>
      <c r="CN22" s="9">
        <f t="shared" si="38"/>
        <v>0</v>
      </c>
      <c r="CO22" s="17">
        <f t="shared" si="39"/>
        <v>0</v>
      </c>
      <c r="CP22" s="39"/>
      <c r="CQ22" s="9">
        <f t="shared" si="40"/>
        <v>0</v>
      </c>
      <c r="CR22" s="17">
        <f t="shared" si="41"/>
        <v>0</v>
      </c>
      <c r="CS22" s="106">
        <v>1461</v>
      </c>
    </row>
    <row r="23" spans="1:97" ht="31.15" customHeight="1" x14ac:dyDescent="0.25">
      <c r="A23" s="55" t="s">
        <v>75</v>
      </c>
      <c r="B23" s="55" t="s">
        <v>11</v>
      </c>
      <c r="C23" s="55" t="s">
        <v>227</v>
      </c>
      <c r="D23" s="59" t="s">
        <v>76</v>
      </c>
      <c r="E23" s="55" t="s">
        <v>228</v>
      </c>
      <c r="F23" s="55" t="s">
        <v>77</v>
      </c>
      <c r="G23" s="64" t="s">
        <v>418</v>
      </c>
      <c r="H23" s="56">
        <v>18127</v>
      </c>
      <c r="I23" s="60">
        <v>235.88</v>
      </c>
      <c r="J23" s="82"/>
      <c r="K23" s="81"/>
      <c r="L23" s="80"/>
      <c r="M23" s="80"/>
      <c r="N23" s="55" t="s">
        <v>142</v>
      </c>
      <c r="O23" s="54" t="s">
        <v>346</v>
      </c>
      <c r="P23" s="52" t="s">
        <v>379</v>
      </c>
      <c r="Q23" s="50" t="s">
        <v>345</v>
      </c>
      <c r="R23" s="50" t="s">
        <v>377</v>
      </c>
      <c r="S23" s="50" t="s">
        <v>378</v>
      </c>
      <c r="T23" s="55" t="s">
        <v>202</v>
      </c>
      <c r="U23" s="55" t="s">
        <v>228</v>
      </c>
      <c r="V23" s="59" t="s">
        <v>229</v>
      </c>
      <c r="W23" s="80"/>
      <c r="X23" s="79"/>
      <c r="Y23" s="80"/>
      <c r="Z23" s="56">
        <v>10</v>
      </c>
      <c r="AA23" s="79"/>
      <c r="AB23" s="55" t="s">
        <v>35</v>
      </c>
      <c r="AC23" s="57">
        <v>49799</v>
      </c>
      <c r="AD23" s="56">
        <v>28</v>
      </c>
      <c r="AE23" s="55"/>
      <c r="AF23" s="78"/>
      <c r="AG23" s="88"/>
      <c r="AH23" s="21">
        <v>280</v>
      </c>
      <c r="AI23" s="9">
        <f t="shared" si="1"/>
        <v>840</v>
      </c>
      <c r="AJ23" s="15">
        <f t="shared" si="2"/>
        <v>0</v>
      </c>
      <c r="AK23" s="26">
        <v>280</v>
      </c>
      <c r="AL23" s="9">
        <f t="shared" si="3"/>
        <v>840</v>
      </c>
      <c r="AM23" s="15">
        <f t="shared" si="4"/>
        <v>0</v>
      </c>
      <c r="AN23" s="21">
        <v>560</v>
      </c>
      <c r="AO23" s="9">
        <f t="shared" si="5"/>
        <v>1680</v>
      </c>
      <c r="AP23" s="15">
        <f t="shared" si="6"/>
        <v>0</v>
      </c>
      <c r="AQ23" s="21">
        <v>280</v>
      </c>
      <c r="AR23" s="9">
        <f t="shared" si="7"/>
        <v>840</v>
      </c>
      <c r="AS23" s="15">
        <f t="shared" si="8"/>
        <v>0</v>
      </c>
      <c r="AT23" s="21">
        <v>560</v>
      </c>
      <c r="AU23" s="9">
        <f t="shared" si="9"/>
        <v>1680</v>
      </c>
      <c r="AV23" s="15">
        <f t="shared" si="10"/>
        <v>0</v>
      </c>
      <c r="AW23" s="21">
        <v>840</v>
      </c>
      <c r="AX23" s="9">
        <f t="shared" si="11"/>
        <v>2520</v>
      </c>
      <c r="AY23" s="15">
        <f t="shared" si="12"/>
        <v>0</v>
      </c>
      <c r="AZ23" s="21">
        <v>280</v>
      </c>
      <c r="BA23" s="9">
        <f t="shared" si="13"/>
        <v>840</v>
      </c>
      <c r="BB23" s="16">
        <f t="shared" si="14"/>
        <v>0</v>
      </c>
      <c r="BC23" s="21">
        <v>280</v>
      </c>
      <c r="BD23" s="9">
        <f t="shared" si="15"/>
        <v>840</v>
      </c>
      <c r="BE23" s="15">
        <f t="shared" si="16"/>
        <v>0</v>
      </c>
      <c r="BF23" s="21">
        <v>280</v>
      </c>
      <c r="BG23" s="9">
        <f t="shared" si="17"/>
        <v>840</v>
      </c>
      <c r="BH23" s="15">
        <f t="shared" si="18"/>
        <v>0</v>
      </c>
      <c r="BI23" s="35"/>
      <c r="BJ23" s="9">
        <f t="shared" si="19"/>
        <v>0</v>
      </c>
      <c r="BK23" s="15">
        <f t="shared" si="20"/>
        <v>0</v>
      </c>
      <c r="BL23" s="37"/>
      <c r="BM23" s="9">
        <f t="shared" si="21"/>
        <v>0</v>
      </c>
      <c r="BN23" s="15">
        <f t="shared" si="22"/>
        <v>0</v>
      </c>
      <c r="BO23" s="39">
        <v>280</v>
      </c>
      <c r="BP23" s="9">
        <f t="shared" si="23"/>
        <v>840</v>
      </c>
      <c r="BQ23" s="15">
        <f t="shared" si="24"/>
        <v>0</v>
      </c>
      <c r="BR23" s="20"/>
      <c r="BS23" s="9">
        <f t="shared" si="25"/>
        <v>0</v>
      </c>
      <c r="BT23" s="15">
        <f t="shared" si="0"/>
        <v>0</v>
      </c>
      <c r="BU23" s="25">
        <v>448</v>
      </c>
      <c r="BV23" s="9">
        <f t="shared" si="26"/>
        <v>1344</v>
      </c>
      <c r="BW23" s="15">
        <f t="shared" si="27"/>
        <v>0</v>
      </c>
      <c r="BX23" s="39">
        <v>280</v>
      </c>
      <c r="BY23" s="9">
        <f t="shared" si="28"/>
        <v>840</v>
      </c>
      <c r="BZ23" s="17">
        <f t="shared" si="29"/>
        <v>0</v>
      </c>
      <c r="CA23" s="39"/>
      <c r="CB23" s="9">
        <f t="shared" si="30"/>
        <v>0</v>
      </c>
      <c r="CC23" s="17">
        <f t="shared" si="31"/>
        <v>0</v>
      </c>
      <c r="CD23" s="34"/>
      <c r="CE23" s="9">
        <f t="shared" si="32"/>
        <v>0</v>
      </c>
      <c r="CF23" s="17">
        <f t="shared" si="33"/>
        <v>0</v>
      </c>
      <c r="CG23" s="36"/>
      <c r="CH23" s="9">
        <f t="shared" si="34"/>
        <v>0</v>
      </c>
      <c r="CI23" s="17">
        <f t="shared" si="35"/>
        <v>0</v>
      </c>
      <c r="CJ23" s="36"/>
      <c r="CK23" s="9">
        <f t="shared" si="36"/>
        <v>0</v>
      </c>
      <c r="CL23" s="17">
        <f t="shared" si="37"/>
        <v>0</v>
      </c>
      <c r="CM23" s="20"/>
      <c r="CN23" s="9">
        <f t="shared" si="38"/>
        <v>0</v>
      </c>
      <c r="CO23" s="17">
        <f t="shared" si="39"/>
        <v>0</v>
      </c>
      <c r="CP23" s="39"/>
      <c r="CQ23" s="9">
        <f t="shared" si="40"/>
        <v>0</v>
      </c>
      <c r="CR23" s="17">
        <f t="shared" si="41"/>
        <v>0</v>
      </c>
      <c r="CS23" s="106">
        <v>4183</v>
      </c>
    </row>
    <row r="24" spans="1:97" ht="25.5" x14ac:dyDescent="0.25">
      <c r="A24" s="55" t="s">
        <v>78</v>
      </c>
      <c r="B24" s="55" t="s">
        <v>11</v>
      </c>
      <c r="C24" s="55" t="s">
        <v>230</v>
      </c>
      <c r="D24" s="59" t="s">
        <v>79</v>
      </c>
      <c r="E24" s="55" t="s">
        <v>80</v>
      </c>
      <c r="F24" s="55" t="s">
        <v>81</v>
      </c>
      <c r="G24" s="63" t="s">
        <v>231</v>
      </c>
      <c r="H24" s="56">
        <v>118400</v>
      </c>
      <c r="I24" s="60">
        <v>60.53</v>
      </c>
      <c r="J24" s="82"/>
      <c r="K24" s="81"/>
      <c r="L24" s="80"/>
      <c r="M24" s="80"/>
      <c r="N24" s="55" t="s">
        <v>232</v>
      </c>
      <c r="O24" s="53" t="s">
        <v>141</v>
      </c>
      <c r="P24" s="52" t="s">
        <v>364</v>
      </c>
      <c r="Q24" s="50" t="s">
        <v>365</v>
      </c>
      <c r="R24" s="50" t="s">
        <v>366</v>
      </c>
      <c r="S24" s="50" t="s">
        <v>367</v>
      </c>
      <c r="T24" s="55" t="s">
        <v>233</v>
      </c>
      <c r="U24" s="55" t="s">
        <v>234</v>
      </c>
      <c r="V24" s="59" t="s">
        <v>235</v>
      </c>
      <c r="W24" s="80"/>
      <c r="X24" s="79"/>
      <c r="Y24" s="80"/>
      <c r="Z24" s="56">
        <v>10</v>
      </c>
      <c r="AA24" s="79"/>
      <c r="AB24" s="55" t="s">
        <v>35</v>
      </c>
      <c r="AC24" s="57">
        <v>49603</v>
      </c>
      <c r="AD24" s="56">
        <v>7</v>
      </c>
      <c r="AE24" s="55"/>
      <c r="AF24" s="78"/>
      <c r="AG24" s="88"/>
      <c r="AH24" s="21">
        <v>553</v>
      </c>
      <c r="AI24" s="9">
        <f t="shared" si="1"/>
        <v>1659</v>
      </c>
      <c r="AJ24" s="15">
        <f t="shared" si="2"/>
        <v>0</v>
      </c>
      <c r="AK24" s="26">
        <v>553</v>
      </c>
      <c r="AL24" s="9">
        <f t="shared" si="3"/>
        <v>1659</v>
      </c>
      <c r="AM24" s="15">
        <f t="shared" si="4"/>
        <v>0</v>
      </c>
      <c r="AN24" s="21">
        <v>1099</v>
      </c>
      <c r="AO24" s="9">
        <f t="shared" si="5"/>
        <v>3297</v>
      </c>
      <c r="AP24" s="15">
        <f t="shared" si="6"/>
        <v>0</v>
      </c>
      <c r="AQ24" s="21">
        <v>553</v>
      </c>
      <c r="AR24" s="9">
        <f t="shared" si="7"/>
        <v>1659</v>
      </c>
      <c r="AS24" s="15">
        <f t="shared" si="8"/>
        <v>0</v>
      </c>
      <c r="AT24" s="21">
        <v>553</v>
      </c>
      <c r="AU24" s="9">
        <f t="shared" si="9"/>
        <v>1659</v>
      </c>
      <c r="AV24" s="15">
        <f t="shared" si="10"/>
        <v>0</v>
      </c>
      <c r="AW24" s="21">
        <v>553</v>
      </c>
      <c r="AX24" s="9">
        <f t="shared" si="11"/>
        <v>1659</v>
      </c>
      <c r="AY24" s="15">
        <f t="shared" si="12"/>
        <v>0</v>
      </c>
      <c r="AZ24" s="21">
        <v>553</v>
      </c>
      <c r="BA24" s="9">
        <f t="shared" si="13"/>
        <v>1659</v>
      </c>
      <c r="BB24" s="16">
        <f t="shared" si="14"/>
        <v>0</v>
      </c>
      <c r="BC24" s="21">
        <v>553</v>
      </c>
      <c r="BD24" s="9">
        <f t="shared" si="15"/>
        <v>1659</v>
      </c>
      <c r="BE24" s="15">
        <f t="shared" si="16"/>
        <v>0</v>
      </c>
      <c r="BF24" s="21">
        <v>553</v>
      </c>
      <c r="BG24" s="9">
        <f t="shared" si="17"/>
        <v>1659</v>
      </c>
      <c r="BH24" s="15">
        <f t="shared" si="18"/>
        <v>0</v>
      </c>
      <c r="BI24" s="35">
        <v>553</v>
      </c>
      <c r="BJ24" s="9">
        <f t="shared" si="19"/>
        <v>1659</v>
      </c>
      <c r="BK24" s="15">
        <f t="shared" si="20"/>
        <v>0</v>
      </c>
      <c r="BL24" s="37">
        <v>553</v>
      </c>
      <c r="BM24" s="9">
        <f t="shared" si="21"/>
        <v>1659</v>
      </c>
      <c r="BN24" s="15">
        <f t="shared" si="22"/>
        <v>0</v>
      </c>
      <c r="BO24" s="39">
        <v>1666</v>
      </c>
      <c r="BP24" s="9">
        <f t="shared" si="23"/>
        <v>4998</v>
      </c>
      <c r="BQ24" s="15">
        <f t="shared" si="24"/>
        <v>0</v>
      </c>
      <c r="BR24" s="20">
        <v>574</v>
      </c>
      <c r="BS24" s="9">
        <f t="shared" si="25"/>
        <v>1722</v>
      </c>
      <c r="BT24" s="15">
        <f t="shared" si="0"/>
        <v>0</v>
      </c>
      <c r="BU24" s="25">
        <v>1666</v>
      </c>
      <c r="BV24" s="9">
        <f t="shared" si="26"/>
        <v>4998</v>
      </c>
      <c r="BW24" s="15">
        <f t="shared" si="27"/>
        <v>0</v>
      </c>
      <c r="BX24" s="39">
        <v>3311</v>
      </c>
      <c r="BY24" s="9">
        <f t="shared" si="28"/>
        <v>9933</v>
      </c>
      <c r="BZ24" s="17">
        <f t="shared" si="29"/>
        <v>0</v>
      </c>
      <c r="CA24" s="39">
        <v>5502</v>
      </c>
      <c r="CB24" s="9">
        <f t="shared" si="30"/>
        <v>16506</v>
      </c>
      <c r="CC24" s="17">
        <f t="shared" si="31"/>
        <v>0</v>
      </c>
      <c r="CD24" s="34">
        <v>553</v>
      </c>
      <c r="CE24" s="9">
        <f t="shared" si="32"/>
        <v>1659</v>
      </c>
      <c r="CF24" s="17">
        <f t="shared" si="33"/>
        <v>0</v>
      </c>
      <c r="CG24" s="36">
        <v>553</v>
      </c>
      <c r="CH24" s="9">
        <f t="shared" si="34"/>
        <v>1659</v>
      </c>
      <c r="CI24" s="17">
        <f t="shared" si="35"/>
        <v>0</v>
      </c>
      <c r="CJ24" s="36">
        <v>5502</v>
      </c>
      <c r="CK24" s="9">
        <f t="shared" si="36"/>
        <v>16506</v>
      </c>
      <c r="CL24" s="17">
        <f t="shared" si="37"/>
        <v>0</v>
      </c>
      <c r="CM24" s="20">
        <v>4403</v>
      </c>
      <c r="CN24" s="9">
        <f t="shared" si="38"/>
        <v>13209</v>
      </c>
      <c r="CO24" s="17">
        <f t="shared" si="39"/>
        <v>0</v>
      </c>
      <c r="CP24" s="39"/>
      <c r="CQ24" s="9">
        <f t="shared" si="40"/>
        <v>0</v>
      </c>
      <c r="CR24" s="17">
        <f t="shared" si="41"/>
        <v>0</v>
      </c>
      <c r="CS24" s="106">
        <v>27323</v>
      </c>
    </row>
    <row r="25" spans="1:97" x14ac:dyDescent="0.25">
      <c r="A25" s="55" t="s">
        <v>82</v>
      </c>
      <c r="B25" s="55" t="s">
        <v>11</v>
      </c>
      <c r="C25" s="55" t="s">
        <v>236</v>
      </c>
      <c r="D25" s="59" t="s">
        <v>83</v>
      </c>
      <c r="E25" s="55" t="s">
        <v>237</v>
      </c>
      <c r="F25" s="55" t="s">
        <v>238</v>
      </c>
      <c r="G25" s="63" t="s">
        <v>239</v>
      </c>
      <c r="H25" s="56">
        <v>315</v>
      </c>
      <c r="I25" s="60">
        <v>60781.25</v>
      </c>
      <c r="J25" s="60">
        <v>22490.58</v>
      </c>
      <c r="K25" s="60">
        <v>7084532.7000000002</v>
      </c>
      <c r="L25" s="91">
        <f t="shared" ref="L25" si="43">K25</f>
        <v>7084532.7000000002</v>
      </c>
      <c r="M25" s="53">
        <v>0</v>
      </c>
      <c r="N25" s="55" t="s">
        <v>152</v>
      </c>
      <c r="O25" s="53" t="s">
        <v>84</v>
      </c>
      <c r="P25" s="52" t="s">
        <v>396</v>
      </c>
      <c r="Q25" s="50" t="s">
        <v>395</v>
      </c>
      <c r="R25" s="50" t="s">
        <v>398</v>
      </c>
      <c r="S25" s="50" t="s">
        <v>397</v>
      </c>
      <c r="T25" s="55" t="s">
        <v>233</v>
      </c>
      <c r="U25" s="55" t="s">
        <v>240</v>
      </c>
      <c r="V25" s="59" t="s">
        <v>85</v>
      </c>
      <c r="W25" s="53">
        <v>60781.25</v>
      </c>
      <c r="X25" s="55" t="s">
        <v>9</v>
      </c>
      <c r="Y25" s="53">
        <v>22490.58</v>
      </c>
      <c r="Z25" s="56">
        <v>10</v>
      </c>
      <c r="AA25" s="55" t="s">
        <v>58</v>
      </c>
      <c r="AB25" s="55" t="s">
        <v>35</v>
      </c>
      <c r="AC25" s="57">
        <v>49217</v>
      </c>
      <c r="AD25" s="56">
        <v>1</v>
      </c>
      <c r="AE25" s="55"/>
      <c r="AF25" s="53">
        <v>0</v>
      </c>
      <c r="AG25" s="44">
        <v>22490.58</v>
      </c>
      <c r="AH25" s="21"/>
      <c r="AI25" s="9">
        <f t="shared" si="1"/>
        <v>0</v>
      </c>
      <c r="AJ25" s="15">
        <f t="shared" si="2"/>
        <v>0</v>
      </c>
      <c r="AK25" s="26"/>
      <c r="AL25" s="9">
        <f t="shared" si="3"/>
        <v>0</v>
      </c>
      <c r="AM25" s="15">
        <f t="shared" si="4"/>
        <v>0</v>
      </c>
      <c r="AN25" s="21"/>
      <c r="AO25" s="9">
        <f t="shared" si="5"/>
        <v>0</v>
      </c>
      <c r="AP25" s="15">
        <f t="shared" si="6"/>
        <v>0</v>
      </c>
      <c r="AQ25" s="21"/>
      <c r="AR25" s="9">
        <f t="shared" si="7"/>
        <v>0</v>
      </c>
      <c r="AS25" s="15">
        <f t="shared" si="8"/>
        <v>0</v>
      </c>
      <c r="AT25" s="21"/>
      <c r="AU25" s="9">
        <f t="shared" si="9"/>
        <v>0</v>
      </c>
      <c r="AV25" s="15">
        <f t="shared" si="10"/>
        <v>0</v>
      </c>
      <c r="AW25" s="21"/>
      <c r="AX25" s="9">
        <f t="shared" si="11"/>
        <v>0</v>
      </c>
      <c r="AY25" s="15">
        <f t="shared" si="12"/>
        <v>0</v>
      </c>
      <c r="AZ25" s="21"/>
      <c r="BA25" s="9">
        <f t="shared" si="13"/>
        <v>0</v>
      </c>
      <c r="BB25" s="16">
        <f t="shared" si="14"/>
        <v>0</v>
      </c>
      <c r="BC25" s="21"/>
      <c r="BD25" s="9">
        <f t="shared" si="15"/>
        <v>0</v>
      </c>
      <c r="BE25" s="15">
        <f t="shared" si="16"/>
        <v>0</v>
      </c>
      <c r="BF25" s="21"/>
      <c r="BG25" s="9">
        <f t="shared" si="17"/>
        <v>0</v>
      </c>
      <c r="BH25" s="15">
        <f t="shared" si="18"/>
        <v>0</v>
      </c>
      <c r="BI25" s="35"/>
      <c r="BJ25" s="9">
        <f t="shared" si="19"/>
        <v>0</v>
      </c>
      <c r="BK25" s="15">
        <f t="shared" si="20"/>
        <v>0</v>
      </c>
      <c r="BL25" s="37"/>
      <c r="BM25" s="9">
        <f t="shared" si="21"/>
        <v>0</v>
      </c>
      <c r="BN25" s="15">
        <f t="shared" si="22"/>
        <v>0</v>
      </c>
      <c r="BO25" s="39">
        <v>27</v>
      </c>
      <c r="BP25" s="9">
        <f t="shared" si="23"/>
        <v>81</v>
      </c>
      <c r="BQ25" s="15">
        <f t="shared" si="24"/>
        <v>1821736.9800000002</v>
      </c>
      <c r="BR25" s="20"/>
      <c r="BS25" s="9">
        <f t="shared" si="25"/>
        <v>0</v>
      </c>
      <c r="BT25" s="15">
        <f t="shared" si="0"/>
        <v>0</v>
      </c>
      <c r="BU25" s="25"/>
      <c r="BV25" s="9">
        <f t="shared" si="26"/>
        <v>0</v>
      </c>
      <c r="BW25" s="15">
        <f t="shared" si="27"/>
        <v>0</v>
      </c>
      <c r="BX25" s="39"/>
      <c r="BY25" s="9">
        <f t="shared" si="28"/>
        <v>0</v>
      </c>
      <c r="BZ25" s="17">
        <f t="shared" si="29"/>
        <v>0</v>
      </c>
      <c r="CA25" s="39">
        <v>54</v>
      </c>
      <c r="CB25" s="9">
        <f t="shared" si="30"/>
        <v>162</v>
      </c>
      <c r="CC25" s="17">
        <f t="shared" si="31"/>
        <v>3643473.9600000004</v>
      </c>
      <c r="CD25" s="34"/>
      <c r="CE25" s="9">
        <f t="shared" si="32"/>
        <v>0</v>
      </c>
      <c r="CF25" s="17">
        <f t="shared" si="33"/>
        <v>0</v>
      </c>
      <c r="CG25" s="36"/>
      <c r="CH25" s="9">
        <f t="shared" si="34"/>
        <v>0</v>
      </c>
      <c r="CI25" s="17">
        <f t="shared" si="35"/>
        <v>0</v>
      </c>
      <c r="CJ25" s="36"/>
      <c r="CK25" s="9">
        <f t="shared" si="36"/>
        <v>0</v>
      </c>
      <c r="CL25" s="17">
        <f t="shared" si="37"/>
        <v>0</v>
      </c>
      <c r="CM25" s="20"/>
      <c r="CN25" s="9">
        <f t="shared" si="38"/>
        <v>0</v>
      </c>
      <c r="CO25" s="17">
        <f t="shared" si="39"/>
        <v>0</v>
      </c>
      <c r="CP25" s="39"/>
      <c r="CQ25" s="9">
        <f t="shared" si="40"/>
        <v>0</v>
      </c>
      <c r="CR25" s="17">
        <f t="shared" si="41"/>
        <v>0</v>
      </c>
      <c r="CS25" s="106">
        <v>72</v>
      </c>
    </row>
    <row r="26" spans="1:97" ht="25.5" x14ac:dyDescent="0.25">
      <c r="A26" s="55" t="s">
        <v>86</v>
      </c>
      <c r="B26" s="55" t="s">
        <v>11</v>
      </c>
      <c r="C26" s="55" t="s">
        <v>241</v>
      </c>
      <c r="D26" s="59" t="s">
        <v>90</v>
      </c>
      <c r="E26" s="55" t="s">
        <v>87</v>
      </c>
      <c r="F26" s="55" t="s">
        <v>88</v>
      </c>
      <c r="G26" s="65" t="s">
        <v>407</v>
      </c>
      <c r="H26" s="56">
        <v>14508</v>
      </c>
      <c r="I26" s="60">
        <v>9.9979999999999999E-2</v>
      </c>
      <c r="J26" s="82"/>
      <c r="K26" s="81"/>
      <c r="L26" s="80"/>
      <c r="M26" s="80"/>
      <c r="N26" s="55" t="s">
        <v>242</v>
      </c>
      <c r="O26" s="53" t="s">
        <v>89</v>
      </c>
      <c r="P26" s="52" t="s">
        <v>380</v>
      </c>
      <c r="Q26" s="50" t="s">
        <v>381</v>
      </c>
      <c r="R26" s="50" t="s">
        <v>382</v>
      </c>
      <c r="S26" s="50" t="s">
        <v>383</v>
      </c>
      <c r="T26" s="55" t="s">
        <v>243</v>
      </c>
      <c r="U26" s="55" t="s">
        <v>244</v>
      </c>
      <c r="V26" s="59" t="s">
        <v>245</v>
      </c>
      <c r="W26" s="80"/>
      <c r="X26" s="79"/>
      <c r="Y26" s="80"/>
      <c r="Z26" s="56">
        <v>10</v>
      </c>
      <c r="AA26" s="79"/>
      <c r="AB26" s="55" t="s">
        <v>35</v>
      </c>
      <c r="AC26" s="57"/>
      <c r="AD26" s="56">
        <v>30</v>
      </c>
      <c r="AE26" s="55"/>
      <c r="AF26" s="78"/>
      <c r="AG26" s="89"/>
      <c r="AH26" s="21">
        <v>0</v>
      </c>
      <c r="AI26" s="9">
        <f t="shared" si="1"/>
        <v>0</v>
      </c>
      <c r="AJ26" s="15">
        <f t="shared" si="2"/>
        <v>0</v>
      </c>
      <c r="AK26" s="26">
        <v>1500</v>
      </c>
      <c r="AL26" s="9">
        <f t="shared" si="3"/>
        <v>4500</v>
      </c>
      <c r="AM26" s="15">
        <f t="shared" si="4"/>
        <v>0</v>
      </c>
      <c r="AN26" s="21">
        <v>0</v>
      </c>
      <c r="AO26" s="9">
        <f t="shared" si="5"/>
        <v>0</v>
      </c>
      <c r="AP26" s="15">
        <f t="shared" si="6"/>
        <v>0</v>
      </c>
      <c r="AQ26" s="21">
        <v>0</v>
      </c>
      <c r="AR26" s="9">
        <f t="shared" si="7"/>
        <v>0</v>
      </c>
      <c r="AS26" s="15">
        <f t="shared" si="8"/>
        <v>0</v>
      </c>
      <c r="AT26" s="21">
        <v>0</v>
      </c>
      <c r="AU26" s="9">
        <f t="shared" si="9"/>
        <v>0</v>
      </c>
      <c r="AV26" s="15">
        <f t="shared" si="10"/>
        <v>0</v>
      </c>
      <c r="AW26" s="21">
        <v>0</v>
      </c>
      <c r="AX26" s="9">
        <f t="shared" si="11"/>
        <v>0</v>
      </c>
      <c r="AY26" s="15">
        <f t="shared" si="12"/>
        <v>0</v>
      </c>
      <c r="AZ26" s="21">
        <v>0</v>
      </c>
      <c r="BA26" s="9">
        <f t="shared" si="13"/>
        <v>0</v>
      </c>
      <c r="BB26" s="16">
        <f t="shared" si="14"/>
        <v>0</v>
      </c>
      <c r="BC26" s="21">
        <v>0</v>
      </c>
      <c r="BD26" s="9">
        <f t="shared" si="15"/>
        <v>0</v>
      </c>
      <c r="BE26" s="15">
        <f t="shared" si="16"/>
        <v>0</v>
      </c>
      <c r="BF26" s="21">
        <v>0</v>
      </c>
      <c r="BG26" s="9">
        <f t="shared" si="17"/>
        <v>0</v>
      </c>
      <c r="BH26" s="15">
        <f t="shared" si="18"/>
        <v>0</v>
      </c>
      <c r="BI26" s="35">
        <v>0</v>
      </c>
      <c r="BJ26" s="9">
        <f t="shared" si="19"/>
        <v>0</v>
      </c>
      <c r="BK26" s="15">
        <f t="shared" si="20"/>
        <v>0</v>
      </c>
      <c r="BL26" s="37">
        <v>0</v>
      </c>
      <c r="BM26" s="9">
        <f t="shared" si="21"/>
        <v>0</v>
      </c>
      <c r="BN26" s="15">
        <f t="shared" si="22"/>
        <v>0</v>
      </c>
      <c r="BO26" s="39">
        <v>0</v>
      </c>
      <c r="BP26" s="9">
        <f t="shared" si="23"/>
        <v>0</v>
      </c>
      <c r="BQ26" s="15">
        <f t="shared" si="24"/>
        <v>0</v>
      </c>
      <c r="BR26" s="20">
        <v>0</v>
      </c>
      <c r="BS26" s="9">
        <f t="shared" si="25"/>
        <v>0</v>
      </c>
      <c r="BT26" s="15">
        <f t="shared" si="0"/>
        <v>0</v>
      </c>
      <c r="BU26" s="25">
        <v>0</v>
      </c>
      <c r="BV26" s="9">
        <f t="shared" si="26"/>
        <v>0</v>
      </c>
      <c r="BW26" s="15">
        <f t="shared" si="27"/>
        <v>0</v>
      </c>
      <c r="BX26" s="39">
        <v>270</v>
      </c>
      <c r="BY26" s="9">
        <f t="shared" si="28"/>
        <v>810</v>
      </c>
      <c r="BZ26" s="17">
        <f t="shared" si="29"/>
        <v>0</v>
      </c>
      <c r="CA26" s="39">
        <v>0</v>
      </c>
      <c r="CB26" s="9">
        <f t="shared" si="30"/>
        <v>0</v>
      </c>
      <c r="CC26" s="17">
        <f t="shared" si="31"/>
        <v>0</v>
      </c>
      <c r="CD26" s="34">
        <v>0</v>
      </c>
      <c r="CE26" s="9">
        <f t="shared" si="32"/>
        <v>0</v>
      </c>
      <c r="CF26" s="17">
        <f t="shared" si="33"/>
        <v>0</v>
      </c>
      <c r="CG26" s="36">
        <v>0</v>
      </c>
      <c r="CH26" s="9">
        <f t="shared" si="34"/>
        <v>0</v>
      </c>
      <c r="CI26" s="17">
        <f t="shared" si="35"/>
        <v>0</v>
      </c>
      <c r="CJ26" s="36">
        <v>150</v>
      </c>
      <c r="CK26" s="9">
        <f t="shared" si="36"/>
        <v>450</v>
      </c>
      <c r="CL26" s="17">
        <f t="shared" si="37"/>
        <v>0</v>
      </c>
      <c r="CM26" s="20">
        <v>1800</v>
      </c>
      <c r="CN26" s="9">
        <f t="shared" si="38"/>
        <v>5400</v>
      </c>
      <c r="CO26" s="17">
        <f t="shared" si="39"/>
        <v>0</v>
      </c>
      <c r="CP26" s="39"/>
      <c r="CQ26" s="9">
        <f t="shared" si="40"/>
        <v>0</v>
      </c>
      <c r="CR26" s="17">
        <f t="shared" si="41"/>
        <v>0</v>
      </c>
      <c r="CS26" s="106">
        <v>3348</v>
      </c>
    </row>
    <row r="27" spans="1:97" ht="25.5" x14ac:dyDescent="0.25">
      <c r="A27" s="55" t="s">
        <v>86</v>
      </c>
      <c r="B27" s="55" t="s">
        <v>12</v>
      </c>
      <c r="C27" s="55" t="s">
        <v>241</v>
      </c>
      <c r="D27" s="59" t="s">
        <v>90</v>
      </c>
      <c r="E27" s="55" t="s">
        <v>91</v>
      </c>
      <c r="F27" s="55" t="s">
        <v>88</v>
      </c>
      <c r="G27" s="65" t="s">
        <v>419</v>
      </c>
      <c r="H27" s="56">
        <v>45864</v>
      </c>
      <c r="I27" s="60">
        <v>5.2269999999999997E-2</v>
      </c>
      <c r="J27" s="82"/>
      <c r="K27" s="81"/>
      <c r="L27" s="80"/>
      <c r="M27" s="80"/>
      <c r="N27" s="55" t="s">
        <v>246</v>
      </c>
      <c r="O27" s="53" t="s">
        <v>89</v>
      </c>
      <c r="P27" s="52" t="s">
        <v>380</v>
      </c>
      <c r="Q27" s="50" t="s">
        <v>381</v>
      </c>
      <c r="R27" s="50" t="s">
        <v>382</v>
      </c>
      <c r="S27" s="50" t="s">
        <v>383</v>
      </c>
      <c r="T27" s="55" t="s">
        <v>195</v>
      </c>
      <c r="U27" s="55" t="s">
        <v>247</v>
      </c>
      <c r="V27" s="59" t="s">
        <v>248</v>
      </c>
      <c r="W27" s="80"/>
      <c r="X27" s="79"/>
      <c r="Y27" s="80"/>
      <c r="Z27" s="56">
        <v>10</v>
      </c>
      <c r="AA27" s="79"/>
      <c r="AB27" s="55" t="s">
        <v>35</v>
      </c>
      <c r="AC27" s="57"/>
      <c r="AD27" s="56">
        <v>40</v>
      </c>
      <c r="AE27" s="55"/>
      <c r="AF27" s="78"/>
      <c r="AG27" s="89"/>
      <c r="AH27" s="21">
        <v>0</v>
      </c>
      <c r="AI27" s="9">
        <f t="shared" si="1"/>
        <v>0</v>
      </c>
      <c r="AJ27" s="15">
        <f t="shared" si="2"/>
        <v>0</v>
      </c>
      <c r="AK27" s="26">
        <v>0</v>
      </c>
      <c r="AL27" s="9">
        <f t="shared" si="3"/>
        <v>0</v>
      </c>
      <c r="AM27" s="15">
        <f t="shared" si="4"/>
        <v>0</v>
      </c>
      <c r="AN27" s="21">
        <v>0</v>
      </c>
      <c r="AO27" s="9">
        <f t="shared" si="5"/>
        <v>0</v>
      </c>
      <c r="AP27" s="15">
        <f t="shared" si="6"/>
        <v>0</v>
      </c>
      <c r="AQ27" s="21">
        <v>0</v>
      </c>
      <c r="AR27" s="9">
        <f t="shared" si="7"/>
        <v>0</v>
      </c>
      <c r="AS27" s="15">
        <f t="shared" si="8"/>
        <v>0</v>
      </c>
      <c r="AT27" s="21">
        <v>0</v>
      </c>
      <c r="AU27" s="9">
        <f t="shared" si="9"/>
        <v>0</v>
      </c>
      <c r="AV27" s="15">
        <f t="shared" si="10"/>
        <v>0</v>
      </c>
      <c r="AW27" s="21">
        <v>0</v>
      </c>
      <c r="AX27" s="9">
        <f t="shared" si="11"/>
        <v>0</v>
      </c>
      <c r="AY27" s="15">
        <f t="shared" si="12"/>
        <v>0</v>
      </c>
      <c r="AZ27" s="21">
        <v>0</v>
      </c>
      <c r="BA27" s="9">
        <f t="shared" si="13"/>
        <v>0</v>
      </c>
      <c r="BB27" s="16">
        <f t="shared" si="14"/>
        <v>0</v>
      </c>
      <c r="BC27" s="21">
        <v>0</v>
      </c>
      <c r="BD27" s="9">
        <f t="shared" si="15"/>
        <v>0</v>
      </c>
      <c r="BE27" s="15">
        <f t="shared" si="16"/>
        <v>0</v>
      </c>
      <c r="BF27" s="21">
        <v>0</v>
      </c>
      <c r="BG27" s="9">
        <f t="shared" si="17"/>
        <v>0</v>
      </c>
      <c r="BH27" s="15">
        <f t="shared" si="18"/>
        <v>0</v>
      </c>
      <c r="BI27" s="35">
        <v>2400</v>
      </c>
      <c r="BJ27" s="9">
        <f t="shared" si="19"/>
        <v>7200</v>
      </c>
      <c r="BK27" s="15">
        <f t="shared" si="20"/>
        <v>0</v>
      </c>
      <c r="BL27" s="37">
        <v>0</v>
      </c>
      <c r="BM27" s="9">
        <f t="shared" si="21"/>
        <v>0</v>
      </c>
      <c r="BN27" s="15">
        <f t="shared" si="22"/>
        <v>0</v>
      </c>
      <c r="BO27" s="39">
        <v>880</v>
      </c>
      <c r="BP27" s="9">
        <f t="shared" si="23"/>
        <v>2640</v>
      </c>
      <c r="BQ27" s="15">
        <f t="shared" si="24"/>
        <v>0</v>
      </c>
      <c r="BR27" s="20">
        <v>0</v>
      </c>
      <c r="BS27" s="9">
        <f t="shared" si="25"/>
        <v>0</v>
      </c>
      <c r="BT27" s="15">
        <f t="shared" si="0"/>
        <v>0</v>
      </c>
      <c r="BU27" s="25">
        <v>840</v>
      </c>
      <c r="BV27" s="9">
        <f t="shared" si="26"/>
        <v>2520</v>
      </c>
      <c r="BW27" s="15">
        <f t="shared" si="27"/>
        <v>0</v>
      </c>
      <c r="BX27" s="39">
        <v>440</v>
      </c>
      <c r="BY27" s="9">
        <f t="shared" si="28"/>
        <v>1320</v>
      </c>
      <c r="BZ27" s="17">
        <f t="shared" si="29"/>
        <v>0</v>
      </c>
      <c r="CA27" s="39">
        <v>1600</v>
      </c>
      <c r="CB27" s="9">
        <f t="shared" si="30"/>
        <v>4800</v>
      </c>
      <c r="CC27" s="17">
        <f t="shared" si="31"/>
        <v>0</v>
      </c>
      <c r="CD27" s="34">
        <v>0</v>
      </c>
      <c r="CE27" s="9">
        <f t="shared" si="32"/>
        <v>0</v>
      </c>
      <c r="CF27" s="17">
        <f t="shared" si="33"/>
        <v>0</v>
      </c>
      <c r="CG27" s="36">
        <v>0</v>
      </c>
      <c r="CH27" s="9">
        <f t="shared" si="34"/>
        <v>0</v>
      </c>
      <c r="CI27" s="17">
        <f t="shared" si="35"/>
        <v>0</v>
      </c>
      <c r="CJ27" s="36">
        <v>0</v>
      </c>
      <c r="CK27" s="9">
        <f t="shared" si="36"/>
        <v>0</v>
      </c>
      <c r="CL27" s="17">
        <f t="shared" si="37"/>
        <v>0</v>
      </c>
      <c r="CM27" s="20">
        <v>5600</v>
      </c>
      <c r="CN27" s="9">
        <f t="shared" si="38"/>
        <v>16800</v>
      </c>
      <c r="CO27" s="17">
        <f t="shared" si="39"/>
        <v>0</v>
      </c>
      <c r="CP27" s="39"/>
      <c r="CQ27" s="9">
        <f t="shared" si="40"/>
        <v>0</v>
      </c>
      <c r="CR27" s="17">
        <f t="shared" si="41"/>
        <v>0</v>
      </c>
      <c r="CS27" s="106">
        <v>10584</v>
      </c>
    </row>
    <row r="28" spans="1:97" ht="25.5" x14ac:dyDescent="0.25">
      <c r="A28" s="55" t="s">
        <v>86</v>
      </c>
      <c r="B28" s="55" t="s">
        <v>10</v>
      </c>
      <c r="C28" s="55" t="s">
        <v>241</v>
      </c>
      <c r="D28" s="59" t="s">
        <v>90</v>
      </c>
      <c r="E28" s="55" t="s">
        <v>92</v>
      </c>
      <c r="F28" s="55" t="s">
        <v>88</v>
      </c>
      <c r="G28" s="65" t="s">
        <v>420</v>
      </c>
      <c r="H28" s="56">
        <v>22698</v>
      </c>
      <c r="I28" s="60">
        <v>0.12033000000000001</v>
      </c>
      <c r="J28" s="82"/>
      <c r="K28" s="81"/>
      <c r="L28" s="80"/>
      <c r="M28" s="80"/>
      <c r="N28" s="55" t="s">
        <v>242</v>
      </c>
      <c r="O28" s="53" t="s">
        <v>89</v>
      </c>
      <c r="P28" s="52" t="s">
        <v>380</v>
      </c>
      <c r="Q28" s="50" t="s">
        <v>381</v>
      </c>
      <c r="R28" s="50" t="s">
        <v>382</v>
      </c>
      <c r="S28" s="50" t="s">
        <v>383</v>
      </c>
      <c r="T28" s="55" t="s">
        <v>243</v>
      </c>
      <c r="U28" s="55" t="s">
        <v>250</v>
      </c>
      <c r="V28" s="59" t="s">
        <v>251</v>
      </c>
      <c r="W28" s="80"/>
      <c r="X28" s="79"/>
      <c r="Y28" s="80"/>
      <c r="Z28" s="56">
        <v>10</v>
      </c>
      <c r="AA28" s="79"/>
      <c r="AB28" s="50" t="s">
        <v>35</v>
      </c>
      <c r="AC28" s="57"/>
      <c r="AD28" s="56">
        <v>30</v>
      </c>
      <c r="AE28" s="55"/>
      <c r="AF28" s="78"/>
      <c r="AG28" s="89"/>
      <c r="AH28" s="21">
        <v>1800</v>
      </c>
      <c r="AI28" s="9">
        <f t="shared" si="1"/>
        <v>5400</v>
      </c>
      <c r="AJ28" s="15">
        <f t="shared" si="2"/>
        <v>0</v>
      </c>
      <c r="AK28" s="26">
        <v>420</v>
      </c>
      <c r="AL28" s="9">
        <f t="shared" si="3"/>
        <v>1260</v>
      </c>
      <c r="AM28" s="15">
        <f t="shared" si="4"/>
        <v>0</v>
      </c>
      <c r="AN28" s="21">
        <v>690</v>
      </c>
      <c r="AO28" s="9">
        <f t="shared" si="5"/>
        <v>2070</v>
      </c>
      <c r="AP28" s="15">
        <f t="shared" si="6"/>
        <v>0</v>
      </c>
      <c r="AQ28" s="21">
        <v>0</v>
      </c>
      <c r="AR28" s="9">
        <f t="shared" si="7"/>
        <v>0</v>
      </c>
      <c r="AS28" s="15">
        <f t="shared" si="8"/>
        <v>0</v>
      </c>
      <c r="AT28" s="21">
        <v>0</v>
      </c>
      <c r="AU28" s="9">
        <f t="shared" si="9"/>
        <v>0</v>
      </c>
      <c r="AV28" s="15">
        <f t="shared" si="10"/>
        <v>0</v>
      </c>
      <c r="AW28" s="33">
        <v>0</v>
      </c>
      <c r="AX28" s="9">
        <f t="shared" si="11"/>
        <v>0</v>
      </c>
      <c r="AY28" s="15">
        <f t="shared" si="12"/>
        <v>0</v>
      </c>
      <c r="AZ28" s="21">
        <v>0</v>
      </c>
      <c r="BA28" s="9">
        <f t="shared" si="13"/>
        <v>0</v>
      </c>
      <c r="BB28" s="16">
        <f t="shared" si="14"/>
        <v>0</v>
      </c>
      <c r="BC28" s="21">
        <v>0</v>
      </c>
      <c r="BD28" s="9">
        <f t="shared" si="15"/>
        <v>0</v>
      </c>
      <c r="BE28" s="15">
        <f t="shared" si="16"/>
        <v>0</v>
      </c>
      <c r="BF28" s="21">
        <v>0</v>
      </c>
      <c r="BG28" s="9">
        <f t="shared" si="17"/>
        <v>0</v>
      </c>
      <c r="BH28" s="15">
        <f t="shared" si="18"/>
        <v>0</v>
      </c>
      <c r="BI28" s="35">
        <v>0</v>
      </c>
      <c r="BJ28" s="9">
        <f t="shared" si="19"/>
        <v>0</v>
      </c>
      <c r="BK28" s="15">
        <f t="shared" si="20"/>
        <v>0</v>
      </c>
      <c r="BL28" s="37">
        <v>0</v>
      </c>
      <c r="BM28" s="9">
        <f t="shared" si="21"/>
        <v>0</v>
      </c>
      <c r="BN28" s="15">
        <f t="shared" si="22"/>
        <v>0</v>
      </c>
      <c r="BO28" s="39">
        <v>60</v>
      </c>
      <c r="BP28" s="9">
        <f t="shared" si="23"/>
        <v>180</v>
      </c>
      <c r="BQ28" s="15">
        <f t="shared" si="24"/>
        <v>0</v>
      </c>
      <c r="BR28" s="20">
        <v>0</v>
      </c>
      <c r="BS28" s="9">
        <f t="shared" si="25"/>
        <v>0</v>
      </c>
      <c r="BT28" s="15">
        <f t="shared" si="0"/>
        <v>0</v>
      </c>
      <c r="BU28" s="25">
        <v>0</v>
      </c>
      <c r="BV28" s="9">
        <f t="shared" si="26"/>
        <v>0</v>
      </c>
      <c r="BW28" s="15">
        <f t="shared" si="27"/>
        <v>0</v>
      </c>
      <c r="BX28" s="39">
        <v>180</v>
      </c>
      <c r="BY28" s="9">
        <f t="shared" si="28"/>
        <v>540</v>
      </c>
      <c r="BZ28" s="17">
        <f t="shared" si="29"/>
        <v>0</v>
      </c>
      <c r="CA28" s="39">
        <v>0</v>
      </c>
      <c r="CB28" s="9">
        <f t="shared" si="30"/>
        <v>0</v>
      </c>
      <c r="CC28" s="17">
        <f t="shared" si="31"/>
        <v>0</v>
      </c>
      <c r="CD28" s="34">
        <v>0</v>
      </c>
      <c r="CE28" s="9">
        <f t="shared" si="32"/>
        <v>0</v>
      </c>
      <c r="CF28" s="17">
        <f t="shared" si="33"/>
        <v>0</v>
      </c>
      <c r="CG28" s="36">
        <v>1170</v>
      </c>
      <c r="CH28" s="9">
        <f t="shared" si="34"/>
        <v>3510</v>
      </c>
      <c r="CI28" s="17">
        <f t="shared" si="35"/>
        <v>0</v>
      </c>
      <c r="CJ28" s="36">
        <v>0</v>
      </c>
      <c r="CK28" s="9">
        <f t="shared" si="36"/>
        <v>0</v>
      </c>
      <c r="CL28" s="17">
        <f t="shared" si="37"/>
        <v>0</v>
      </c>
      <c r="CM28" s="20">
        <v>1500</v>
      </c>
      <c r="CN28" s="9">
        <f t="shared" si="38"/>
        <v>4500</v>
      </c>
      <c r="CO28" s="17">
        <f t="shared" si="39"/>
        <v>0</v>
      </c>
      <c r="CP28" s="39"/>
      <c r="CQ28" s="9">
        <f t="shared" si="40"/>
        <v>0</v>
      </c>
      <c r="CR28" s="17">
        <f t="shared" si="41"/>
        <v>0</v>
      </c>
      <c r="CS28" s="106">
        <v>5238</v>
      </c>
    </row>
    <row r="29" spans="1:97" x14ac:dyDescent="0.25">
      <c r="A29" s="55" t="s">
        <v>86</v>
      </c>
      <c r="B29" s="55" t="s">
        <v>13</v>
      </c>
      <c r="C29" s="55" t="s">
        <v>241</v>
      </c>
      <c r="D29" s="59" t="s">
        <v>90</v>
      </c>
      <c r="E29" s="55" t="s">
        <v>93</v>
      </c>
      <c r="F29" s="55" t="s">
        <v>88</v>
      </c>
      <c r="G29" s="63" t="s">
        <v>252</v>
      </c>
      <c r="H29" s="56">
        <v>64287</v>
      </c>
      <c r="I29" s="60">
        <v>5.7289700000000003</v>
      </c>
      <c r="J29" s="82"/>
      <c r="K29" s="81"/>
      <c r="L29" s="80"/>
      <c r="M29" s="80"/>
      <c r="N29" s="55" t="s">
        <v>253</v>
      </c>
      <c r="O29" s="53" t="s">
        <v>89</v>
      </c>
      <c r="P29" s="52" t="s">
        <v>380</v>
      </c>
      <c r="Q29" s="50" t="s">
        <v>381</v>
      </c>
      <c r="R29" s="50" t="s">
        <v>382</v>
      </c>
      <c r="S29" s="50" t="s">
        <v>383</v>
      </c>
      <c r="T29" s="55" t="s">
        <v>159</v>
      </c>
      <c r="U29" s="55" t="s">
        <v>254</v>
      </c>
      <c r="V29" s="59" t="s">
        <v>255</v>
      </c>
      <c r="W29" s="80"/>
      <c r="X29" s="79"/>
      <c r="Y29" s="80"/>
      <c r="Z29" s="56">
        <v>10</v>
      </c>
      <c r="AA29" s="79"/>
      <c r="AB29" s="55" t="s">
        <v>35</v>
      </c>
      <c r="AC29" s="57"/>
      <c r="AD29" s="56">
        <v>4</v>
      </c>
      <c r="AE29" s="55"/>
      <c r="AF29" s="78"/>
      <c r="AG29" s="89"/>
      <c r="AH29" s="21">
        <v>1160</v>
      </c>
      <c r="AI29" s="9">
        <f t="shared" si="1"/>
        <v>3480</v>
      </c>
      <c r="AJ29" s="15">
        <f t="shared" si="2"/>
        <v>0</v>
      </c>
      <c r="AK29" s="26">
        <v>0</v>
      </c>
      <c r="AL29" s="9">
        <f t="shared" si="3"/>
        <v>0</v>
      </c>
      <c r="AM29" s="15">
        <f t="shared" si="4"/>
        <v>0</v>
      </c>
      <c r="AN29" s="21">
        <v>392</v>
      </c>
      <c r="AO29" s="9">
        <f t="shared" si="5"/>
        <v>1176</v>
      </c>
      <c r="AP29" s="15">
        <f t="shared" si="6"/>
        <v>0</v>
      </c>
      <c r="AQ29" s="21">
        <v>0</v>
      </c>
      <c r="AR29" s="9">
        <f t="shared" si="7"/>
        <v>0</v>
      </c>
      <c r="AS29" s="15">
        <f t="shared" si="8"/>
        <v>0</v>
      </c>
      <c r="AT29" s="21">
        <v>276</v>
      </c>
      <c r="AU29" s="9">
        <f t="shared" si="9"/>
        <v>828</v>
      </c>
      <c r="AV29" s="15">
        <f t="shared" si="10"/>
        <v>0</v>
      </c>
      <c r="AW29" s="21">
        <v>0</v>
      </c>
      <c r="AX29" s="9">
        <f t="shared" si="11"/>
        <v>0</v>
      </c>
      <c r="AY29" s="15">
        <f t="shared" si="12"/>
        <v>0</v>
      </c>
      <c r="AZ29" s="21">
        <v>584</v>
      </c>
      <c r="BA29" s="9">
        <f t="shared" si="13"/>
        <v>1752</v>
      </c>
      <c r="BB29" s="16">
        <f t="shared" si="14"/>
        <v>0</v>
      </c>
      <c r="BC29" s="21">
        <v>404</v>
      </c>
      <c r="BD29" s="9">
        <f t="shared" si="15"/>
        <v>1212</v>
      </c>
      <c r="BE29" s="15">
        <f t="shared" si="16"/>
        <v>0</v>
      </c>
      <c r="BF29" s="21">
        <v>420</v>
      </c>
      <c r="BG29" s="9">
        <f t="shared" si="17"/>
        <v>1260</v>
      </c>
      <c r="BH29" s="15">
        <f t="shared" si="18"/>
        <v>0</v>
      </c>
      <c r="BI29" s="35">
        <v>1460</v>
      </c>
      <c r="BJ29" s="9">
        <f t="shared" si="19"/>
        <v>4380</v>
      </c>
      <c r="BK29" s="15">
        <f t="shared" si="20"/>
        <v>0</v>
      </c>
      <c r="BL29" s="37">
        <v>2060</v>
      </c>
      <c r="BM29" s="9">
        <f t="shared" si="21"/>
        <v>6180</v>
      </c>
      <c r="BN29" s="15">
        <f t="shared" si="22"/>
        <v>0</v>
      </c>
      <c r="BO29" s="39">
        <v>4576</v>
      </c>
      <c r="BP29" s="9">
        <f t="shared" si="23"/>
        <v>13728</v>
      </c>
      <c r="BQ29" s="15">
        <f t="shared" si="24"/>
        <v>0</v>
      </c>
      <c r="BR29" s="20">
        <v>1816</v>
      </c>
      <c r="BS29" s="9">
        <f t="shared" si="25"/>
        <v>5448</v>
      </c>
      <c r="BT29" s="15">
        <f t="shared" si="0"/>
        <v>0</v>
      </c>
      <c r="BU29" s="25">
        <v>1692</v>
      </c>
      <c r="BV29" s="9">
        <f t="shared" si="26"/>
        <v>5076</v>
      </c>
      <c r="BW29" s="15">
        <f t="shared" si="27"/>
        <v>0</v>
      </c>
      <c r="BX29" s="39">
        <v>436</v>
      </c>
      <c r="BY29" s="9">
        <f t="shared" si="28"/>
        <v>1308</v>
      </c>
      <c r="BZ29" s="17">
        <f t="shared" si="29"/>
        <v>0</v>
      </c>
      <c r="CA29" s="39">
        <v>1068</v>
      </c>
      <c r="CB29" s="9">
        <f t="shared" si="30"/>
        <v>3204</v>
      </c>
      <c r="CC29" s="17">
        <f t="shared" si="31"/>
        <v>0</v>
      </c>
      <c r="CD29" s="34">
        <v>80</v>
      </c>
      <c r="CE29" s="9">
        <f t="shared" si="32"/>
        <v>240</v>
      </c>
      <c r="CF29" s="17">
        <f t="shared" si="33"/>
        <v>0</v>
      </c>
      <c r="CG29" s="36">
        <v>12</v>
      </c>
      <c r="CH29" s="9">
        <f t="shared" si="34"/>
        <v>36</v>
      </c>
      <c r="CI29" s="17">
        <f t="shared" si="35"/>
        <v>0</v>
      </c>
      <c r="CJ29" s="36">
        <v>48</v>
      </c>
      <c r="CK29" s="9">
        <f t="shared" si="36"/>
        <v>144</v>
      </c>
      <c r="CL29" s="17">
        <f t="shared" si="37"/>
        <v>0</v>
      </c>
      <c r="CM29" s="20">
        <v>0</v>
      </c>
      <c r="CN29" s="9">
        <f t="shared" si="38"/>
        <v>0</v>
      </c>
      <c r="CO29" s="17">
        <f t="shared" si="39"/>
        <v>0</v>
      </c>
      <c r="CP29" s="39"/>
      <c r="CQ29" s="9">
        <f t="shared" si="40"/>
        <v>0</v>
      </c>
      <c r="CR29" s="17">
        <f t="shared" si="41"/>
        <v>0</v>
      </c>
      <c r="CS29" s="106">
        <v>14835</v>
      </c>
    </row>
    <row r="30" spans="1:97" ht="25.5" x14ac:dyDescent="0.25">
      <c r="A30" s="55" t="s">
        <v>86</v>
      </c>
      <c r="B30" s="55" t="s">
        <v>71</v>
      </c>
      <c r="C30" s="55" t="s">
        <v>241</v>
      </c>
      <c r="D30" s="59" t="s">
        <v>90</v>
      </c>
      <c r="E30" s="55" t="s">
        <v>94</v>
      </c>
      <c r="F30" s="55" t="s">
        <v>88</v>
      </c>
      <c r="G30" s="65" t="s">
        <v>421</v>
      </c>
      <c r="H30" s="56">
        <v>117000</v>
      </c>
      <c r="I30" s="60">
        <v>8.9649999999999994E-2</v>
      </c>
      <c r="J30" s="82"/>
      <c r="K30" s="81"/>
      <c r="L30" s="80"/>
      <c r="M30" s="80"/>
      <c r="N30" s="55" t="s">
        <v>246</v>
      </c>
      <c r="O30" s="53" t="s">
        <v>89</v>
      </c>
      <c r="P30" s="52" t="s">
        <v>380</v>
      </c>
      <c r="Q30" s="50" t="s">
        <v>381</v>
      </c>
      <c r="R30" s="50" t="s">
        <v>382</v>
      </c>
      <c r="S30" s="50" t="s">
        <v>383</v>
      </c>
      <c r="T30" s="55" t="s">
        <v>195</v>
      </c>
      <c r="U30" s="55" t="s">
        <v>256</v>
      </c>
      <c r="V30" s="59" t="s">
        <v>257</v>
      </c>
      <c r="W30" s="80"/>
      <c r="X30" s="79"/>
      <c r="Y30" s="80"/>
      <c r="Z30" s="56">
        <v>10</v>
      </c>
      <c r="AA30" s="79"/>
      <c r="AB30" s="55" t="s">
        <v>35</v>
      </c>
      <c r="AC30" s="57"/>
      <c r="AD30" s="56">
        <v>40</v>
      </c>
      <c r="AE30" s="55"/>
      <c r="AF30" s="78"/>
      <c r="AG30" s="89"/>
      <c r="AH30" s="21">
        <v>0</v>
      </c>
      <c r="AI30" s="9">
        <f t="shared" si="1"/>
        <v>0</v>
      </c>
      <c r="AJ30" s="15">
        <f t="shared" si="2"/>
        <v>0</v>
      </c>
      <c r="AK30" s="26">
        <v>0</v>
      </c>
      <c r="AL30" s="9">
        <f t="shared" si="3"/>
        <v>0</v>
      </c>
      <c r="AM30" s="15">
        <f t="shared" si="4"/>
        <v>0</v>
      </c>
      <c r="AN30" s="21">
        <v>5600</v>
      </c>
      <c r="AO30" s="9">
        <f t="shared" si="5"/>
        <v>16800</v>
      </c>
      <c r="AP30" s="15">
        <f t="shared" si="6"/>
        <v>0</v>
      </c>
      <c r="AQ30" s="21">
        <v>0</v>
      </c>
      <c r="AR30" s="9">
        <f t="shared" si="7"/>
        <v>0</v>
      </c>
      <c r="AS30" s="15">
        <f t="shared" si="8"/>
        <v>0</v>
      </c>
      <c r="AT30" s="21">
        <v>0</v>
      </c>
      <c r="AU30" s="9">
        <f t="shared" si="9"/>
        <v>0</v>
      </c>
      <c r="AV30" s="15">
        <f t="shared" si="10"/>
        <v>0</v>
      </c>
      <c r="AW30" s="21">
        <v>0</v>
      </c>
      <c r="AX30" s="9">
        <f t="shared" si="11"/>
        <v>0</v>
      </c>
      <c r="AY30" s="15">
        <f t="shared" si="12"/>
        <v>0</v>
      </c>
      <c r="AZ30" s="21">
        <v>1560</v>
      </c>
      <c r="BA30" s="9">
        <f t="shared" si="13"/>
        <v>4680</v>
      </c>
      <c r="BB30" s="16">
        <f t="shared" si="14"/>
        <v>0</v>
      </c>
      <c r="BC30" s="21">
        <v>800</v>
      </c>
      <c r="BD30" s="9">
        <f t="shared" si="15"/>
        <v>2400</v>
      </c>
      <c r="BE30" s="15">
        <f t="shared" si="16"/>
        <v>0</v>
      </c>
      <c r="BF30" s="21">
        <v>600</v>
      </c>
      <c r="BG30" s="9">
        <f t="shared" si="17"/>
        <v>1800</v>
      </c>
      <c r="BH30" s="15">
        <f t="shared" si="18"/>
        <v>0</v>
      </c>
      <c r="BI30" s="35">
        <v>4800</v>
      </c>
      <c r="BJ30" s="9">
        <f t="shared" si="19"/>
        <v>14400</v>
      </c>
      <c r="BK30" s="15">
        <f t="shared" si="20"/>
        <v>0</v>
      </c>
      <c r="BL30" s="37">
        <v>2800</v>
      </c>
      <c r="BM30" s="9">
        <f t="shared" si="21"/>
        <v>8400</v>
      </c>
      <c r="BN30" s="15">
        <f t="shared" si="22"/>
        <v>0</v>
      </c>
      <c r="BO30" s="39">
        <v>440</v>
      </c>
      <c r="BP30" s="9">
        <f t="shared" si="23"/>
        <v>1320</v>
      </c>
      <c r="BQ30" s="15">
        <f t="shared" si="24"/>
        <v>0</v>
      </c>
      <c r="BR30" s="20">
        <v>0</v>
      </c>
      <c r="BS30" s="9">
        <f t="shared" si="25"/>
        <v>0</v>
      </c>
      <c r="BT30" s="15">
        <f t="shared" si="0"/>
        <v>0</v>
      </c>
      <c r="BU30" s="25">
        <v>480</v>
      </c>
      <c r="BV30" s="9">
        <f t="shared" si="26"/>
        <v>1440</v>
      </c>
      <c r="BW30" s="15">
        <f t="shared" si="27"/>
        <v>0</v>
      </c>
      <c r="BX30" s="39">
        <v>920</v>
      </c>
      <c r="BY30" s="9">
        <f t="shared" si="28"/>
        <v>2760</v>
      </c>
      <c r="BZ30" s="17">
        <f t="shared" si="29"/>
        <v>0</v>
      </c>
      <c r="CA30" s="39">
        <v>800</v>
      </c>
      <c r="CB30" s="9">
        <f t="shared" si="30"/>
        <v>2400</v>
      </c>
      <c r="CC30" s="17">
        <f t="shared" si="31"/>
        <v>0</v>
      </c>
      <c r="CD30" s="34">
        <v>0</v>
      </c>
      <c r="CE30" s="9">
        <f t="shared" si="32"/>
        <v>0</v>
      </c>
      <c r="CF30" s="17">
        <f t="shared" si="33"/>
        <v>0</v>
      </c>
      <c r="CG30" s="36">
        <v>0</v>
      </c>
      <c r="CH30" s="9">
        <f t="shared" si="34"/>
        <v>0</v>
      </c>
      <c r="CI30" s="17">
        <f t="shared" si="35"/>
        <v>0</v>
      </c>
      <c r="CJ30" s="36">
        <v>0</v>
      </c>
      <c r="CK30" s="9">
        <f t="shared" si="36"/>
        <v>0</v>
      </c>
      <c r="CL30" s="17">
        <f t="shared" si="37"/>
        <v>0</v>
      </c>
      <c r="CM30" s="20">
        <v>11200</v>
      </c>
      <c r="CN30" s="9">
        <f t="shared" si="38"/>
        <v>33600</v>
      </c>
      <c r="CO30" s="17">
        <f t="shared" si="39"/>
        <v>0</v>
      </c>
      <c r="CP30" s="39"/>
      <c r="CQ30" s="9">
        <f t="shared" si="40"/>
        <v>0</v>
      </c>
      <c r="CR30" s="17">
        <f t="shared" si="41"/>
        <v>0</v>
      </c>
      <c r="CS30" s="106">
        <v>27000</v>
      </c>
    </row>
    <row r="31" spans="1:97" ht="25.5" x14ac:dyDescent="0.25">
      <c r="A31" s="55" t="s">
        <v>86</v>
      </c>
      <c r="B31" s="55" t="s">
        <v>73</v>
      </c>
      <c r="C31" s="55" t="s">
        <v>241</v>
      </c>
      <c r="D31" s="59" t="s">
        <v>90</v>
      </c>
      <c r="E31" s="55" t="s">
        <v>95</v>
      </c>
      <c r="F31" s="55" t="s">
        <v>88</v>
      </c>
      <c r="G31" s="65" t="s">
        <v>421</v>
      </c>
      <c r="H31" s="56">
        <v>126126</v>
      </c>
      <c r="I31" s="60">
        <v>0.24066000000000001</v>
      </c>
      <c r="J31" s="82"/>
      <c r="K31" s="81"/>
      <c r="L31" s="80"/>
      <c r="M31" s="80"/>
      <c r="N31" s="55" t="s">
        <v>242</v>
      </c>
      <c r="O31" s="53" t="s">
        <v>89</v>
      </c>
      <c r="P31" s="52" t="s">
        <v>380</v>
      </c>
      <c r="Q31" s="50" t="s">
        <v>381</v>
      </c>
      <c r="R31" s="50" t="s">
        <v>382</v>
      </c>
      <c r="S31" s="50" t="s">
        <v>383</v>
      </c>
      <c r="T31" s="55" t="s">
        <v>243</v>
      </c>
      <c r="U31" s="55" t="s">
        <v>258</v>
      </c>
      <c r="V31" s="59" t="s">
        <v>259</v>
      </c>
      <c r="W31" s="80"/>
      <c r="X31" s="79"/>
      <c r="Y31" s="80"/>
      <c r="Z31" s="56">
        <v>10</v>
      </c>
      <c r="AA31" s="79"/>
      <c r="AB31" s="55" t="s">
        <v>35</v>
      </c>
      <c r="AC31" s="57"/>
      <c r="AD31" s="56">
        <v>30</v>
      </c>
      <c r="AE31" s="55"/>
      <c r="AF31" s="78"/>
      <c r="AG31" s="89"/>
      <c r="AH31" s="21">
        <v>5910</v>
      </c>
      <c r="AI31" s="9">
        <f t="shared" si="1"/>
        <v>17730</v>
      </c>
      <c r="AJ31" s="15">
        <f t="shared" si="2"/>
        <v>0</v>
      </c>
      <c r="AK31" s="26">
        <v>750</v>
      </c>
      <c r="AL31" s="9">
        <f t="shared" si="3"/>
        <v>2250</v>
      </c>
      <c r="AM31" s="15">
        <f t="shared" si="4"/>
        <v>0</v>
      </c>
      <c r="AN31" s="21">
        <v>300</v>
      </c>
      <c r="AO31" s="9">
        <f t="shared" si="5"/>
        <v>900</v>
      </c>
      <c r="AP31" s="15">
        <f t="shared" si="6"/>
        <v>0</v>
      </c>
      <c r="AQ31" s="21">
        <v>0</v>
      </c>
      <c r="AR31" s="9">
        <f t="shared" si="7"/>
        <v>0</v>
      </c>
      <c r="AS31" s="15">
        <f t="shared" si="8"/>
        <v>0</v>
      </c>
      <c r="AT31" s="21">
        <v>12390</v>
      </c>
      <c r="AU31" s="9">
        <f t="shared" si="9"/>
        <v>37170</v>
      </c>
      <c r="AV31" s="15">
        <f t="shared" si="10"/>
        <v>0</v>
      </c>
      <c r="AW31" s="21">
        <v>0</v>
      </c>
      <c r="AX31" s="9">
        <f t="shared" si="11"/>
        <v>0</v>
      </c>
      <c r="AY31" s="15">
        <f t="shared" si="12"/>
        <v>0</v>
      </c>
      <c r="AZ31" s="21">
        <v>1890</v>
      </c>
      <c r="BA31" s="9">
        <f t="shared" si="13"/>
        <v>5670</v>
      </c>
      <c r="BB31" s="16">
        <f t="shared" si="14"/>
        <v>0</v>
      </c>
      <c r="BC31" s="21">
        <v>5610</v>
      </c>
      <c r="BD31" s="9">
        <f t="shared" si="15"/>
        <v>16830</v>
      </c>
      <c r="BE31" s="15">
        <f t="shared" si="16"/>
        <v>0</v>
      </c>
      <c r="BF31" s="21">
        <v>0</v>
      </c>
      <c r="BG31" s="9">
        <f t="shared" si="17"/>
        <v>0</v>
      </c>
      <c r="BH31" s="15">
        <f t="shared" si="18"/>
        <v>0</v>
      </c>
      <c r="BI31" s="35">
        <v>0</v>
      </c>
      <c r="BJ31" s="9">
        <f t="shared" si="19"/>
        <v>0</v>
      </c>
      <c r="BK31" s="15">
        <f t="shared" si="20"/>
        <v>0</v>
      </c>
      <c r="BL31" s="37">
        <v>900</v>
      </c>
      <c r="BM31" s="9">
        <f t="shared" si="21"/>
        <v>2700</v>
      </c>
      <c r="BN31" s="15">
        <f t="shared" si="22"/>
        <v>0</v>
      </c>
      <c r="BO31" s="39">
        <v>0</v>
      </c>
      <c r="BP31" s="9">
        <f t="shared" si="23"/>
        <v>0</v>
      </c>
      <c r="BQ31" s="15">
        <f t="shared" si="24"/>
        <v>0</v>
      </c>
      <c r="BR31" s="20">
        <v>0</v>
      </c>
      <c r="BS31" s="9">
        <f t="shared" si="25"/>
        <v>0</v>
      </c>
      <c r="BT31" s="15">
        <f t="shared" si="0"/>
        <v>0</v>
      </c>
      <c r="BU31" s="25">
        <v>0</v>
      </c>
      <c r="BV31" s="9">
        <f t="shared" si="26"/>
        <v>0</v>
      </c>
      <c r="BW31" s="15">
        <f t="shared" si="27"/>
        <v>0</v>
      </c>
      <c r="BX31" s="39">
        <v>90</v>
      </c>
      <c r="BY31" s="9">
        <f t="shared" si="28"/>
        <v>270</v>
      </c>
      <c r="BZ31" s="17">
        <f t="shared" si="29"/>
        <v>0</v>
      </c>
      <c r="CA31" s="39">
        <v>0</v>
      </c>
      <c r="CB31" s="9">
        <f t="shared" si="30"/>
        <v>0</v>
      </c>
      <c r="CC31" s="17">
        <f t="shared" si="31"/>
        <v>0</v>
      </c>
      <c r="CD31" s="34">
        <v>0</v>
      </c>
      <c r="CE31" s="9">
        <f t="shared" si="32"/>
        <v>0</v>
      </c>
      <c r="CF31" s="17">
        <f t="shared" si="33"/>
        <v>0</v>
      </c>
      <c r="CG31" s="36">
        <v>2700</v>
      </c>
      <c r="CH31" s="9">
        <f t="shared" si="34"/>
        <v>8100</v>
      </c>
      <c r="CI31" s="17">
        <f t="shared" si="35"/>
        <v>0</v>
      </c>
      <c r="CJ31" s="36">
        <v>0</v>
      </c>
      <c r="CK31" s="9">
        <f t="shared" si="36"/>
        <v>0</v>
      </c>
      <c r="CL31" s="17">
        <f t="shared" si="37"/>
        <v>0</v>
      </c>
      <c r="CM31" s="20">
        <v>1800</v>
      </c>
      <c r="CN31" s="9">
        <f t="shared" si="38"/>
        <v>5400</v>
      </c>
      <c r="CO31" s="17">
        <f t="shared" si="39"/>
        <v>0</v>
      </c>
      <c r="CP31" s="39"/>
      <c r="CQ31" s="9">
        <f t="shared" si="40"/>
        <v>0</v>
      </c>
      <c r="CR31" s="17">
        <f t="shared" si="41"/>
        <v>0</v>
      </c>
      <c r="CS31" s="106">
        <v>29106</v>
      </c>
    </row>
    <row r="32" spans="1:97" ht="15.4" customHeight="1" x14ac:dyDescent="0.25">
      <c r="A32" s="55" t="s">
        <v>86</v>
      </c>
      <c r="B32" s="55" t="s">
        <v>96</v>
      </c>
      <c r="C32" s="55" t="s">
        <v>241</v>
      </c>
      <c r="D32" s="59" t="s">
        <v>90</v>
      </c>
      <c r="E32" s="55" t="s">
        <v>97</v>
      </c>
      <c r="F32" s="55" t="s">
        <v>88</v>
      </c>
      <c r="G32" s="65" t="s">
        <v>422</v>
      </c>
      <c r="H32" s="56">
        <v>31941</v>
      </c>
      <c r="I32" s="60">
        <v>0.33266000000000001</v>
      </c>
      <c r="J32" s="82"/>
      <c r="K32" s="81"/>
      <c r="L32" s="80"/>
      <c r="M32" s="80"/>
      <c r="N32" s="55" t="s">
        <v>242</v>
      </c>
      <c r="O32" s="53" t="s">
        <v>89</v>
      </c>
      <c r="P32" s="52" t="s">
        <v>380</v>
      </c>
      <c r="Q32" s="50" t="s">
        <v>381</v>
      </c>
      <c r="R32" s="50" t="s">
        <v>382</v>
      </c>
      <c r="S32" s="50" t="s">
        <v>383</v>
      </c>
      <c r="T32" s="55" t="s">
        <v>243</v>
      </c>
      <c r="U32" s="55" t="s">
        <v>260</v>
      </c>
      <c r="V32" s="59" t="s">
        <v>261</v>
      </c>
      <c r="W32" s="80"/>
      <c r="X32" s="79"/>
      <c r="Y32" s="80"/>
      <c r="Z32" s="56">
        <v>10</v>
      </c>
      <c r="AA32" s="79"/>
      <c r="AB32" s="55" t="s">
        <v>35</v>
      </c>
      <c r="AC32" s="57"/>
      <c r="AD32" s="56">
        <v>30</v>
      </c>
      <c r="AE32" s="55"/>
      <c r="AF32" s="78"/>
      <c r="AG32" s="89"/>
      <c r="AH32" s="21">
        <v>1200</v>
      </c>
      <c r="AI32" s="9">
        <f t="shared" si="1"/>
        <v>3600</v>
      </c>
      <c r="AJ32" s="15">
        <f t="shared" si="2"/>
        <v>0</v>
      </c>
      <c r="AK32" s="26">
        <v>0</v>
      </c>
      <c r="AL32" s="9">
        <f t="shared" si="3"/>
        <v>0</v>
      </c>
      <c r="AM32" s="15">
        <f t="shared" si="4"/>
        <v>0</v>
      </c>
      <c r="AN32" s="21">
        <v>0</v>
      </c>
      <c r="AO32" s="9">
        <f t="shared" si="5"/>
        <v>0</v>
      </c>
      <c r="AP32" s="15">
        <f t="shared" si="6"/>
        <v>0</v>
      </c>
      <c r="AQ32" s="21">
        <v>0</v>
      </c>
      <c r="AR32" s="9">
        <f t="shared" si="7"/>
        <v>0</v>
      </c>
      <c r="AS32" s="15">
        <f t="shared" si="8"/>
        <v>0</v>
      </c>
      <c r="AT32" s="21">
        <v>0</v>
      </c>
      <c r="AU32" s="9">
        <f t="shared" si="9"/>
        <v>0</v>
      </c>
      <c r="AV32" s="15">
        <f t="shared" si="10"/>
        <v>0</v>
      </c>
      <c r="AW32" s="21">
        <v>1800</v>
      </c>
      <c r="AX32" s="9">
        <f t="shared" si="11"/>
        <v>5400</v>
      </c>
      <c r="AY32" s="15">
        <f t="shared" si="12"/>
        <v>0</v>
      </c>
      <c r="AZ32" s="21">
        <v>2040</v>
      </c>
      <c r="BA32" s="9">
        <f t="shared" si="13"/>
        <v>6120</v>
      </c>
      <c r="BB32" s="16">
        <f t="shared" si="14"/>
        <v>0</v>
      </c>
      <c r="BC32" s="21">
        <v>0</v>
      </c>
      <c r="BD32" s="9">
        <f t="shared" si="15"/>
        <v>0</v>
      </c>
      <c r="BE32" s="15">
        <f t="shared" si="16"/>
        <v>0</v>
      </c>
      <c r="BF32" s="21">
        <v>0</v>
      </c>
      <c r="BG32" s="9">
        <f t="shared" si="17"/>
        <v>0</v>
      </c>
      <c r="BH32" s="15">
        <f t="shared" si="18"/>
        <v>0</v>
      </c>
      <c r="BI32" s="35">
        <v>0</v>
      </c>
      <c r="BJ32" s="9">
        <f t="shared" si="19"/>
        <v>0</v>
      </c>
      <c r="BK32" s="15">
        <f t="shared" si="20"/>
        <v>0</v>
      </c>
      <c r="BL32" s="37">
        <v>0</v>
      </c>
      <c r="BM32" s="9">
        <f t="shared" si="21"/>
        <v>0</v>
      </c>
      <c r="BN32" s="15">
        <f t="shared" si="22"/>
        <v>0</v>
      </c>
      <c r="BO32" s="39">
        <v>0</v>
      </c>
      <c r="BP32" s="9">
        <f t="shared" si="23"/>
        <v>0</v>
      </c>
      <c r="BQ32" s="15">
        <f t="shared" si="24"/>
        <v>0</v>
      </c>
      <c r="BR32" s="20">
        <v>0</v>
      </c>
      <c r="BS32" s="9">
        <f t="shared" si="25"/>
        <v>0</v>
      </c>
      <c r="BT32" s="15">
        <f t="shared" si="0"/>
        <v>0</v>
      </c>
      <c r="BU32" s="25">
        <v>0</v>
      </c>
      <c r="BV32" s="9">
        <f t="shared" si="26"/>
        <v>0</v>
      </c>
      <c r="BW32" s="15">
        <f t="shared" si="27"/>
        <v>0</v>
      </c>
      <c r="BX32" s="39">
        <v>30</v>
      </c>
      <c r="BY32" s="9">
        <f t="shared" si="28"/>
        <v>90</v>
      </c>
      <c r="BZ32" s="17">
        <f t="shared" si="29"/>
        <v>0</v>
      </c>
      <c r="CA32" s="39">
        <v>0</v>
      </c>
      <c r="CB32" s="9">
        <f t="shared" si="30"/>
        <v>0</v>
      </c>
      <c r="CC32" s="17">
        <f t="shared" si="31"/>
        <v>0</v>
      </c>
      <c r="CD32" s="34">
        <v>0</v>
      </c>
      <c r="CE32" s="9">
        <f t="shared" si="32"/>
        <v>0</v>
      </c>
      <c r="CF32" s="17">
        <f t="shared" si="33"/>
        <v>0</v>
      </c>
      <c r="CG32" s="36">
        <v>1620</v>
      </c>
      <c r="CH32" s="9">
        <f t="shared" si="34"/>
        <v>4860</v>
      </c>
      <c r="CI32" s="17">
        <f t="shared" si="35"/>
        <v>0</v>
      </c>
      <c r="CJ32" s="36">
        <v>0</v>
      </c>
      <c r="CK32" s="9">
        <f t="shared" si="36"/>
        <v>0</v>
      </c>
      <c r="CL32" s="17">
        <f t="shared" si="37"/>
        <v>0</v>
      </c>
      <c r="CM32" s="20">
        <v>1500</v>
      </c>
      <c r="CN32" s="9">
        <f t="shared" si="38"/>
        <v>4500</v>
      </c>
      <c r="CO32" s="17">
        <f t="shared" si="39"/>
        <v>0</v>
      </c>
      <c r="CP32" s="39"/>
      <c r="CQ32" s="9">
        <f t="shared" si="40"/>
        <v>0</v>
      </c>
      <c r="CR32" s="17">
        <f t="shared" si="41"/>
        <v>0</v>
      </c>
      <c r="CS32" s="106">
        <v>7371</v>
      </c>
    </row>
    <row r="33" spans="1:97" ht="25.5" x14ac:dyDescent="0.25">
      <c r="A33" s="55" t="s">
        <v>86</v>
      </c>
      <c r="B33" s="55" t="s">
        <v>9</v>
      </c>
      <c r="C33" s="55" t="s">
        <v>241</v>
      </c>
      <c r="D33" s="59" t="s">
        <v>90</v>
      </c>
      <c r="E33" s="55" t="s">
        <v>98</v>
      </c>
      <c r="F33" s="55" t="s">
        <v>88</v>
      </c>
      <c r="G33" s="65" t="s">
        <v>423</v>
      </c>
      <c r="H33" s="56">
        <v>965367</v>
      </c>
      <c r="I33" s="60">
        <v>1.9E-2</v>
      </c>
      <c r="J33" s="84"/>
      <c r="K33" s="81"/>
      <c r="L33" s="80"/>
      <c r="M33" s="80"/>
      <c r="N33" s="55" t="s">
        <v>262</v>
      </c>
      <c r="O33" s="53" t="s">
        <v>89</v>
      </c>
      <c r="P33" s="50" t="s">
        <v>380</v>
      </c>
      <c r="Q33" s="50" t="s">
        <v>381</v>
      </c>
      <c r="R33" s="50" t="s">
        <v>382</v>
      </c>
      <c r="S33" s="50" t="s">
        <v>383</v>
      </c>
      <c r="T33" s="55" t="s">
        <v>195</v>
      </c>
      <c r="U33" s="55" t="s">
        <v>263</v>
      </c>
      <c r="V33" s="59" t="s">
        <v>264</v>
      </c>
      <c r="W33" s="80"/>
      <c r="X33" s="79"/>
      <c r="Y33" s="80"/>
      <c r="Z33" s="56">
        <v>10</v>
      </c>
      <c r="AA33" s="79"/>
      <c r="AB33" s="55" t="s">
        <v>35</v>
      </c>
      <c r="AC33" s="57"/>
      <c r="AD33" s="56">
        <v>30</v>
      </c>
      <c r="AE33" s="55"/>
      <c r="AF33" s="78"/>
      <c r="AG33" s="88"/>
      <c r="AH33" s="21">
        <v>29790</v>
      </c>
      <c r="AI33" s="9">
        <f t="shared" si="1"/>
        <v>89370</v>
      </c>
      <c r="AJ33" s="15">
        <f t="shared" si="2"/>
        <v>0</v>
      </c>
      <c r="AK33" s="26">
        <v>5700</v>
      </c>
      <c r="AL33" s="9">
        <f t="shared" si="3"/>
        <v>17100</v>
      </c>
      <c r="AM33" s="15">
        <f t="shared" si="4"/>
        <v>0</v>
      </c>
      <c r="AN33" s="21">
        <v>41490</v>
      </c>
      <c r="AO33" s="9">
        <f t="shared" si="5"/>
        <v>124470</v>
      </c>
      <c r="AP33" s="15">
        <f t="shared" si="6"/>
        <v>0</v>
      </c>
      <c r="AQ33" s="21">
        <v>2430</v>
      </c>
      <c r="AR33" s="9">
        <f t="shared" si="7"/>
        <v>7290</v>
      </c>
      <c r="AS33" s="15">
        <f t="shared" si="8"/>
        <v>0</v>
      </c>
      <c r="AT33" s="21">
        <v>27090</v>
      </c>
      <c r="AU33" s="9">
        <f t="shared" si="9"/>
        <v>81270</v>
      </c>
      <c r="AV33" s="15">
        <f t="shared" si="10"/>
        <v>0</v>
      </c>
      <c r="AW33" s="21">
        <v>58800</v>
      </c>
      <c r="AX33" s="9">
        <f t="shared" si="11"/>
        <v>176400</v>
      </c>
      <c r="AY33" s="15">
        <f t="shared" si="12"/>
        <v>0</v>
      </c>
      <c r="AZ33" s="21">
        <v>15840</v>
      </c>
      <c r="BA33" s="9">
        <f t="shared" si="13"/>
        <v>47520</v>
      </c>
      <c r="BB33" s="16">
        <f t="shared" si="14"/>
        <v>0</v>
      </c>
      <c r="BC33" s="21">
        <v>34380</v>
      </c>
      <c r="BD33" s="9">
        <f t="shared" si="15"/>
        <v>103140</v>
      </c>
      <c r="BE33" s="15">
        <f t="shared" si="16"/>
        <v>0</v>
      </c>
      <c r="BF33" s="21">
        <v>2250</v>
      </c>
      <c r="BG33" s="9">
        <f t="shared" si="17"/>
        <v>6750</v>
      </c>
      <c r="BH33" s="15">
        <f t="shared" si="18"/>
        <v>0</v>
      </c>
      <c r="BI33" s="35">
        <v>300</v>
      </c>
      <c r="BJ33" s="9">
        <f t="shared" si="19"/>
        <v>900</v>
      </c>
      <c r="BK33" s="15">
        <f t="shared" si="20"/>
        <v>0</v>
      </c>
      <c r="BL33" s="37">
        <v>210</v>
      </c>
      <c r="BM33" s="9">
        <f t="shared" si="21"/>
        <v>630</v>
      </c>
      <c r="BN33" s="15">
        <f t="shared" si="22"/>
        <v>0</v>
      </c>
      <c r="BO33" s="39">
        <v>2700</v>
      </c>
      <c r="BP33" s="9">
        <f t="shared" si="23"/>
        <v>8100</v>
      </c>
      <c r="BQ33" s="15">
        <f t="shared" si="24"/>
        <v>0</v>
      </c>
      <c r="BR33" s="20">
        <v>4800</v>
      </c>
      <c r="BS33" s="9">
        <f t="shared" si="25"/>
        <v>14400</v>
      </c>
      <c r="BT33" s="15">
        <f t="shared" si="0"/>
        <v>0</v>
      </c>
      <c r="BU33" s="25">
        <v>2250</v>
      </c>
      <c r="BV33" s="9">
        <f t="shared" si="26"/>
        <v>6750</v>
      </c>
      <c r="BW33" s="15">
        <f t="shared" si="27"/>
        <v>0</v>
      </c>
      <c r="BX33" s="39">
        <v>1800</v>
      </c>
      <c r="BY33" s="9">
        <f t="shared" si="28"/>
        <v>5400</v>
      </c>
      <c r="BZ33" s="17">
        <f t="shared" si="29"/>
        <v>0</v>
      </c>
      <c r="CA33" s="39">
        <v>3900</v>
      </c>
      <c r="CB33" s="9">
        <f t="shared" si="30"/>
        <v>11700</v>
      </c>
      <c r="CC33" s="17">
        <f t="shared" si="31"/>
        <v>0</v>
      </c>
      <c r="CD33" s="34">
        <v>3300</v>
      </c>
      <c r="CE33" s="9">
        <f t="shared" si="32"/>
        <v>9900</v>
      </c>
      <c r="CF33" s="17">
        <f t="shared" si="33"/>
        <v>0</v>
      </c>
      <c r="CG33" s="36">
        <v>3000</v>
      </c>
      <c r="CH33" s="9">
        <f t="shared" si="34"/>
        <v>9000</v>
      </c>
      <c r="CI33" s="17">
        <f t="shared" si="35"/>
        <v>0</v>
      </c>
      <c r="CJ33" s="36">
        <v>2400</v>
      </c>
      <c r="CK33" s="9">
        <f t="shared" si="36"/>
        <v>7200</v>
      </c>
      <c r="CL33" s="17">
        <f t="shared" si="37"/>
        <v>0</v>
      </c>
      <c r="CM33" s="20">
        <v>5100</v>
      </c>
      <c r="CN33" s="9">
        <f t="shared" si="38"/>
        <v>15300</v>
      </c>
      <c r="CO33" s="17">
        <f t="shared" si="39"/>
        <v>0</v>
      </c>
      <c r="CP33" s="39"/>
      <c r="CQ33" s="9">
        <f t="shared" si="40"/>
        <v>0</v>
      </c>
      <c r="CR33" s="17">
        <f t="shared" si="41"/>
        <v>0</v>
      </c>
      <c r="CS33" s="106">
        <v>222777</v>
      </c>
    </row>
    <row r="34" spans="1:97" ht="25.5" x14ac:dyDescent="0.25">
      <c r="A34" s="55" t="s">
        <v>86</v>
      </c>
      <c r="B34" s="55" t="s">
        <v>99</v>
      </c>
      <c r="C34" s="55" t="s">
        <v>241</v>
      </c>
      <c r="D34" s="59" t="s">
        <v>90</v>
      </c>
      <c r="E34" s="55" t="s">
        <v>100</v>
      </c>
      <c r="F34" s="55" t="s">
        <v>88</v>
      </c>
      <c r="G34" s="63" t="s">
        <v>265</v>
      </c>
      <c r="H34" s="56">
        <v>14976</v>
      </c>
      <c r="I34" s="60">
        <v>2.0907</v>
      </c>
      <c r="J34" s="82"/>
      <c r="K34" s="81"/>
      <c r="L34" s="80"/>
      <c r="M34" s="80"/>
      <c r="N34" s="55" t="s">
        <v>32</v>
      </c>
      <c r="O34" s="53" t="s">
        <v>89</v>
      </c>
      <c r="P34" s="50" t="s">
        <v>380</v>
      </c>
      <c r="Q34" s="50" t="s">
        <v>381</v>
      </c>
      <c r="R34" s="50" t="s">
        <v>382</v>
      </c>
      <c r="S34" s="50" t="s">
        <v>383</v>
      </c>
      <c r="T34" s="55" t="s">
        <v>159</v>
      </c>
      <c r="U34" s="55" t="s">
        <v>266</v>
      </c>
      <c r="V34" s="59" t="s">
        <v>267</v>
      </c>
      <c r="W34" s="80"/>
      <c r="X34" s="79"/>
      <c r="Y34" s="80"/>
      <c r="Z34" s="56">
        <v>10</v>
      </c>
      <c r="AA34" s="79"/>
      <c r="AB34" s="55" t="s">
        <v>35</v>
      </c>
      <c r="AC34" s="57"/>
      <c r="AD34" s="56">
        <v>1</v>
      </c>
      <c r="AE34" s="55"/>
      <c r="AF34" s="78"/>
      <c r="AG34" s="90"/>
      <c r="AH34" s="21">
        <v>0</v>
      </c>
      <c r="AI34" s="9">
        <f t="shared" si="1"/>
        <v>0</v>
      </c>
      <c r="AJ34" s="15">
        <f t="shared" si="2"/>
        <v>0</v>
      </c>
      <c r="AK34" s="26">
        <v>27</v>
      </c>
      <c r="AL34" s="9">
        <f t="shared" si="3"/>
        <v>81</v>
      </c>
      <c r="AM34" s="15">
        <f t="shared" si="4"/>
        <v>0</v>
      </c>
      <c r="AN34" s="21">
        <v>1949</v>
      </c>
      <c r="AO34" s="9">
        <f t="shared" si="5"/>
        <v>5847</v>
      </c>
      <c r="AP34" s="15">
        <f t="shared" si="6"/>
        <v>0</v>
      </c>
      <c r="AQ34" s="21">
        <v>64</v>
      </c>
      <c r="AR34" s="9">
        <f t="shared" si="7"/>
        <v>192</v>
      </c>
      <c r="AS34" s="15">
        <f t="shared" si="8"/>
        <v>0</v>
      </c>
      <c r="AT34" s="21">
        <v>51</v>
      </c>
      <c r="AU34" s="9">
        <f t="shared" si="9"/>
        <v>153</v>
      </c>
      <c r="AV34" s="15">
        <f t="shared" si="10"/>
        <v>0</v>
      </c>
      <c r="AW34" s="21">
        <v>0</v>
      </c>
      <c r="AX34" s="9">
        <f t="shared" si="11"/>
        <v>0</v>
      </c>
      <c r="AY34" s="15">
        <f t="shared" si="12"/>
        <v>0</v>
      </c>
      <c r="AZ34" s="21">
        <v>81</v>
      </c>
      <c r="BA34" s="9">
        <f t="shared" si="13"/>
        <v>243</v>
      </c>
      <c r="BB34" s="16">
        <f t="shared" si="14"/>
        <v>0</v>
      </c>
      <c r="BC34" s="21">
        <v>35</v>
      </c>
      <c r="BD34" s="9">
        <f t="shared" si="15"/>
        <v>105</v>
      </c>
      <c r="BE34" s="15">
        <f t="shared" si="16"/>
        <v>0</v>
      </c>
      <c r="BF34" s="21">
        <v>0</v>
      </c>
      <c r="BG34" s="9">
        <f t="shared" si="17"/>
        <v>0</v>
      </c>
      <c r="BH34" s="15">
        <f t="shared" si="18"/>
        <v>0</v>
      </c>
      <c r="BI34" s="35">
        <v>170</v>
      </c>
      <c r="BJ34" s="9">
        <f t="shared" si="19"/>
        <v>510</v>
      </c>
      <c r="BK34" s="15">
        <f t="shared" si="20"/>
        <v>0</v>
      </c>
      <c r="BL34" s="37">
        <v>95</v>
      </c>
      <c r="BM34" s="9">
        <f t="shared" si="21"/>
        <v>285</v>
      </c>
      <c r="BN34" s="15">
        <f t="shared" si="22"/>
        <v>0</v>
      </c>
      <c r="BO34" s="39">
        <v>80</v>
      </c>
      <c r="BP34" s="9">
        <f t="shared" si="23"/>
        <v>240</v>
      </c>
      <c r="BQ34" s="15">
        <f t="shared" si="24"/>
        <v>0</v>
      </c>
      <c r="BR34" s="20">
        <v>98</v>
      </c>
      <c r="BS34" s="9">
        <f t="shared" si="25"/>
        <v>294</v>
      </c>
      <c r="BT34" s="15">
        <f t="shared" si="0"/>
        <v>0</v>
      </c>
      <c r="BU34" s="25">
        <v>603</v>
      </c>
      <c r="BV34" s="9">
        <f t="shared" si="26"/>
        <v>1809</v>
      </c>
      <c r="BW34" s="15">
        <f t="shared" si="27"/>
        <v>0</v>
      </c>
      <c r="BX34" s="39">
        <v>37</v>
      </c>
      <c r="BY34" s="9">
        <f t="shared" si="28"/>
        <v>111</v>
      </c>
      <c r="BZ34" s="17">
        <f t="shared" si="29"/>
        <v>0</v>
      </c>
      <c r="CA34" s="39">
        <v>30</v>
      </c>
      <c r="CB34" s="9">
        <f t="shared" si="30"/>
        <v>90</v>
      </c>
      <c r="CC34" s="17">
        <f t="shared" si="31"/>
        <v>0</v>
      </c>
      <c r="CD34" s="34">
        <v>0</v>
      </c>
      <c r="CE34" s="9">
        <f t="shared" si="32"/>
        <v>0</v>
      </c>
      <c r="CF34" s="17">
        <f t="shared" si="33"/>
        <v>0</v>
      </c>
      <c r="CG34" s="36">
        <v>0</v>
      </c>
      <c r="CH34" s="9">
        <f t="shared" si="34"/>
        <v>0</v>
      </c>
      <c r="CI34" s="17">
        <f t="shared" si="35"/>
        <v>0</v>
      </c>
      <c r="CJ34" s="36">
        <v>20</v>
      </c>
      <c r="CK34" s="9">
        <f t="shared" si="36"/>
        <v>60</v>
      </c>
      <c r="CL34" s="17">
        <f t="shared" si="37"/>
        <v>0</v>
      </c>
      <c r="CM34" s="20">
        <v>500</v>
      </c>
      <c r="CN34" s="9">
        <f t="shared" si="38"/>
        <v>1500</v>
      </c>
      <c r="CO34" s="17">
        <f t="shared" si="39"/>
        <v>0</v>
      </c>
      <c r="CP34" s="39"/>
      <c r="CQ34" s="9">
        <f t="shared" si="40"/>
        <v>0</v>
      </c>
      <c r="CR34" s="17">
        <f t="shared" si="41"/>
        <v>0</v>
      </c>
      <c r="CS34" s="106">
        <v>3456</v>
      </c>
    </row>
    <row r="35" spans="1:97" ht="15.4" customHeight="1" x14ac:dyDescent="0.25">
      <c r="A35" s="55" t="s">
        <v>86</v>
      </c>
      <c r="B35" s="55" t="s">
        <v>101</v>
      </c>
      <c r="C35" s="55" t="s">
        <v>241</v>
      </c>
      <c r="D35" s="59" t="s">
        <v>90</v>
      </c>
      <c r="E35" s="55" t="s">
        <v>102</v>
      </c>
      <c r="F35" s="55" t="s">
        <v>88</v>
      </c>
      <c r="G35" s="65" t="s">
        <v>421</v>
      </c>
      <c r="H35" s="56">
        <v>1698255</v>
      </c>
      <c r="I35" s="60">
        <v>3.5999999999999997E-2</v>
      </c>
      <c r="J35" s="82"/>
      <c r="K35" s="81"/>
      <c r="L35" s="80"/>
      <c r="M35" s="80"/>
      <c r="N35" s="55" t="s">
        <v>262</v>
      </c>
      <c r="O35" s="53" t="s">
        <v>89</v>
      </c>
      <c r="P35" s="50" t="s">
        <v>380</v>
      </c>
      <c r="Q35" s="50" t="s">
        <v>381</v>
      </c>
      <c r="R35" s="50" t="s">
        <v>382</v>
      </c>
      <c r="S35" s="50" t="s">
        <v>383</v>
      </c>
      <c r="T35" s="55" t="s">
        <v>195</v>
      </c>
      <c r="U35" s="55" t="s">
        <v>268</v>
      </c>
      <c r="V35" s="59" t="s">
        <v>269</v>
      </c>
      <c r="W35" s="80"/>
      <c r="X35" s="79"/>
      <c r="Y35" s="80"/>
      <c r="Z35" s="56">
        <v>10</v>
      </c>
      <c r="AA35" s="79"/>
      <c r="AB35" s="55" t="s">
        <v>35</v>
      </c>
      <c r="AC35" s="57"/>
      <c r="AD35" s="56">
        <v>30</v>
      </c>
      <c r="AE35" s="55"/>
      <c r="AF35" s="78"/>
      <c r="AG35" s="88"/>
      <c r="AH35" s="21">
        <v>29400</v>
      </c>
      <c r="AI35" s="9">
        <f t="shared" si="1"/>
        <v>88200</v>
      </c>
      <c r="AJ35" s="15">
        <f t="shared" si="2"/>
        <v>0</v>
      </c>
      <c r="AK35" s="26">
        <v>23400</v>
      </c>
      <c r="AL35" s="9">
        <f t="shared" si="3"/>
        <v>70200</v>
      </c>
      <c r="AM35" s="15">
        <f t="shared" si="4"/>
        <v>0</v>
      </c>
      <c r="AN35" s="21">
        <v>70200</v>
      </c>
      <c r="AO35" s="9">
        <f t="shared" si="5"/>
        <v>210600</v>
      </c>
      <c r="AP35" s="15">
        <f t="shared" si="6"/>
        <v>0</v>
      </c>
      <c r="AQ35" s="21">
        <v>15030</v>
      </c>
      <c r="AR35" s="9">
        <f t="shared" si="7"/>
        <v>45090</v>
      </c>
      <c r="AS35" s="15">
        <f t="shared" si="8"/>
        <v>0</v>
      </c>
      <c r="AT35" s="21">
        <v>73050</v>
      </c>
      <c r="AU35" s="9">
        <f t="shared" si="9"/>
        <v>219150</v>
      </c>
      <c r="AV35" s="15">
        <f t="shared" si="10"/>
        <v>0</v>
      </c>
      <c r="AW35" s="21">
        <v>99000</v>
      </c>
      <c r="AX35" s="9">
        <f t="shared" si="11"/>
        <v>297000</v>
      </c>
      <c r="AY35" s="15">
        <f t="shared" si="12"/>
        <v>0</v>
      </c>
      <c r="AZ35" s="21">
        <v>17400</v>
      </c>
      <c r="BA35" s="9">
        <f t="shared" si="13"/>
        <v>52200</v>
      </c>
      <c r="BB35" s="16">
        <f t="shared" si="14"/>
        <v>0</v>
      </c>
      <c r="BC35" s="21">
        <v>46800</v>
      </c>
      <c r="BD35" s="9">
        <f t="shared" si="15"/>
        <v>140400</v>
      </c>
      <c r="BE35" s="15">
        <f t="shared" si="16"/>
        <v>0</v>
      </c>
      <c r="BF35" s="21">
        <v>18510</v>
      </c>
      <c r="BG35" s="9">
        <f t="shared" si="17"/>
        <v>55530</v>
      </c>
      <c r="BH35" s="15">
        <f t="shared" si="18"/>
        <v>0</v>
      </c>
      <c r="BI35" s="35">
        <v>300</v>
      </c>
      <c r="BJ35" s="9">
        <f t="shared" si="19"/>
        <v>900</v>
      </c>
      <c r="BK35" s="15">
        <f t="shared" si="20"/>
        <v>0</v>
      </c>
      <c r="BL35" s="37">
        <v>1680</v>
      </c>
      <c r="BM35" s="9">
        <f t="shared" si="21"/>
        <v>5040</v>
      </c>
      <c r="BN35" s="15">
        <f t="shared" si="22"/>
        <v>0</v>
      </c>
      <c r="BO35" s="39">
        <v>6150</v>
      </c>
      <c r="BP35" s="9">
        <f t="shared" si="23"/>
        <v>18450</v>
      </c>
      <c r="BQ35" s="15">
        <f t="shared" si="24"/>
        <v>0</v>
      </c>
      <c r="BR35" s="20">
        <v>5550</v>
      </c>
      <c r="BS35" s="9">
        <f t="shared" si="25"/>
        <v>16650</v>
      </c>
      <c r="BT35" s="15">
        <f t="shared" si="0"/>
        <v>0</v>
      </c>
      <c r="BU35" s="25">
        <v>2730</v>
      </c>
      <c r="BV35" s="9">
        <f t="shared" si="26"/>
        <v>8190</v>
      </c>
      <c r="BW35" s="15">
        <f t="shared" si="27"/>
        <v>0</v>
      </c>
      <c r="BX35" s="39">
        <v>3900</v>
      </c>
      <c r="BY35" s="9">
        <f t="shared" si="28"/>
        <v>11700</v>
      </c>
      <c r="BZ35" s="17">
        <f t="shared" si="29"/>
        <v>0</v>
      </c>
      <c r="CA35" s="39">
        <v>3600</v>
      </c>
      <c r="CB35" s="9">
        <f t="shared" si="30"/>
        <v>10800</v>
      </c>
      <c r="CC35" s="17">
        <f t="shared" si="31"/>
        <v>0</v>
      </c>
      <c r="CD35" s="34">
        <v>2700</v>
      </c>
      <c r="CE35" s="9">
        <f t="shared" si="32"/>
        <v>8100</v>
      </c>
      <c r="CF35" s="17">
        <f t="shared" si="33"/>
        <v>0</v>
      </c>
      <c r="CG35" s="36">
        <v>2700</v>
      </c>
      <c r="CH35" s="9">
        <f t="shared" si="34"/>
        <v>8100</v>
      </c>
      <c r="CI35" s="17">
        <f t="shared" si="35"/>
        <v>0</v>
      </c>
      <c r="CJ35" s="36">
        <v>1350</v>
      </c>
      <c r="CK35" s="9">
        <f t="shared" si="36"/>
        <v>4050</v>
      </c>
      <c r="CL35" s="17">
        <f t="shared" si="37"/>
        <v>0</v>
      </c>
      <c r="CM35" s="20">
        <v>12000</v>
      </c>
      <c r="CN35" s="9">
        <f t="shared" si="38"/>
        <v>36000</v>
      </c>
      <c r="CO35" s="17">
        <f t="shared" si="39"/>
        <v>0</v>
      </c>
      <c r="CP35" s="39"/>
      <c r="CQ35" s="9">
        <f t="shared" si="40"/>
        <v>0</v>
      </c>
      <c r="CR35" s="17">
        <f t="shared" si="41"/>
        <v>0</v>
      </c>
      <c r="CS35" s="106">
        <v>391905</v>
      </c>
    </row>
    <row r="36" spans="1:97" ht="15.4" customHeight="1" x14ac:dyDescent="0.25">
      <c r="A36" s="55" t="s">
        <v>103</v>
      </c>
      <c r="B36" s="55" t="s">
        <v>11</v>
      </c>
      <c r="C36" s="55" t="s">
        <v>270</v>
      </c>
      <c r="D36" s="59" t="s">
        <v>104</v>
      </c>
      <c r="E36" s="55" t="s">
        <v>271</v>
      </c>
      <c r="F36" s="55" t="s">
        <v>105</v>
      </c>
      <c r="G36" s="65" t="s">
        <v>272</v>
      </c>
      <c r="H36" s="56">
        <v>124</v>
      </c>
      <c r="I36" s="60">
        <v>329.82499999999999</v>
      </c>
      <c r="J36" s="82"/>
      <c r="K36" s="81"/>
      <c r="L36" s="80"/>
      <c r="M36" s="80"/>
      <c r="N36" s="55" t="s">
        <v>273</v>
      </c>
      <c r="O36" s="53" t="s">
        <v>89</v>
      </c>
      <c r="P36" s="50" t="s">
        <v>380</v>
      </c>
      <c r="Q36" s="50" t="s">
        <v>381</v>
      </c>
      <c r="R36" s="50" t="s">
        <v>382</v>
      </c>
      <c r="S36" s="50" t="s">
        <v>383</v>
      </c>
      <c r="T36" s="55" t="s">
        <v>274</v>
      </c>
      <c r="U36" s="55" t="s">
        <v>275</v>
      </c>
      <c r="V36" s="59" t="s">
        <v>276</v>
      </c>
      <c r="W36" s="80"/>
      <c r="X36" s="79"/>
      <c r="Y36" s="80"/>
      <c r="Z36" s="56">
        <v>10</v>
      </c>
      <c r="AA36" s="79"/>
      <c r="AB36" s="55" t="s">
        <v>35</v>
      </c>
      <c r="AC36" s="57">
        <v>46568</v>
      </c>
      <c r="AD36" s="56">
        <v>2</v>
      </c>
      <c r="AE36" s="55"/>
      <c r="AF36" s="78"/>
      <c r="AG36" s="88"/>
      <c r="AH36" s="21">
        <v>0</v>
      </c>
      <c r="AI36" s="9">
        <f t="shared" si="1"/>
        <v>0</v>
      </c>
      <c r="AJ36" s="15">
        <f t="shared" si="2"/>
        <v>0</v>
      </c>
      <c r="AK36" s="26">
        <v>0</v>
      </c>
      <c r="AL36" s="9">
        <f t="shared" si="3"/>
        <v>0</v>
      </c>
      <c r="AM36" s="15">
        <f t="shared" si="4"/>
        <v>0</v>
      </c>
      <c r="AN36" s="21">
        <v>0</v>
      </c>
      <c r="AO36" s="9">
        <f t="shared" si="5"/>
        <v>0</v>
      </c>
      <c r="AP36" s="15">
        <f t="shared" si="6"/>
        <v>0</v>
      </c>
      <c r="AQ36" s="21">
        <v>0</v>
      </c>
      <c r="AR36" s="9">
        <f t="shared" si="7"/>
        <v>0</v>
      </c>
      <c r="AS36" s="15">
        <f t="shared" si="8"/>
        <v>0</v>
      </c>
      <c r="AT36" s="21">
        <v>0</v>
      </c>
      <c r="AU36" s="9">
        <f t="shared" si="9"/>
        <v>0</v>
      </c>
      <c r="AV36" s="15">
        <f t="shared" si="10"/>
        <v>0</v>
      </c>
      <c r="AW36" s="21">
        <v>0</v>
      </c>
      <c r="AX36" s="9">
        <f t="shared" si="11"/>
        <v>0</v>
      </c>
      <c r="AY36" s="15">
        <f t="shared" si="12"/>
        <v>0</v>
      </c>
      <c r="AZ36" s="21">
        <v>0</v>
      </c>
      <c r="BA36" s="9">
        <f t="shared" si="13"/>
        <v>0</v>
      </c>
      <c r="BB36" s="16">
        <f t="shared" si="14"/>
        <v>0</v>
      </c>
      <c r="BC36" s="21">
        <v>0</v>
      </c>
      <c r="BD36" s="9">
        <f t="shared" si="15"/>
        <v>0</v>
      </c>
      <c r="BE36" s="15">
        <f t="shared" si="16"/>
        <v>0</v>
      </c>
      <c r="BF36" s="21">
        <v>0</v>
      </c>
      <c r="BG36" s="9">
        <f t="shared" si="17"/>
        <v>0</v>
      </c>
      <c r="BH36" s="15">
        <f t="shared" si="18"/>
        <v>0</v>
      </c>
      <c r="BI36" s="35">
        <v>0</v>
      </c>
      <c r="BJ36" s="9">
        <f t="shared" si="19"/>
        <v>0</v>
      </c>
      <c r="BK36" s="15">
        <f t="shared" si="20"/>
        <v>0</v>
      </c>
      <c r="BL36" s="37">
        <v>8</v>
      </c>
      <c r="BM36" s="9">
        <f t="shared" si="21"/>
        <v>24</v>
      </c>
      <c r="BN36" s="15">
        <f t="shared" si="22"/>
        <v>0</v>
      </c>
      <c r="BO36" s="39">
        <v>0</v>
      </c>
      <c r="BP36" s="9">
        <f t="shared" si="23"/>
        <v>0</v>
      </c>
      <c r="BQ36" s="15">
        <f t="shared" si="24"/>
        <v>0</v>
      </c>
      <c r="BR36" s="20">
        <v>4</v>
      </c>
      <c r="BS36" s="9">
        <f t="shared" si="25"/>
        <v>12</v>
      </c>
      <c r="BT36" s="15">
        <f t="shared" si="0"/>
        <v>0</v>
      </c>
      <c r="BU36" s="25">
        <v>20</v>
      </c>
      <c r="BV36" s="9">
        <f t="shared" si="26"/>
        <v>60</v>
      </c>
      <c r="BW36" s="15">
        <f t="shared" si="27"/>
        <v>0</v>
      </c>
      <c r="BX36" s="39">
        <v>0</v>
      </c>
      <c r="BY36" s="9">
        <f t="shared" si="28"/>
        <v>0</v>
      </c>
      <c r="BZ36" s="17">
        <f t="shared" si="29"/>
        <v>0</v>
      </c>
      <c r="CA36" s="39">
        <v>0</v>
      </c>
      <c r="CB36" s="9">
        <f t="shared" si="30"/>
        <v>0</v>
      </c>
      <c r="CC36" s="17">
        <f t="shared" si="31"/>
        <v>0</v>
      </c>
      <c r="CD36" s="34">
        <v>0</v>
      </c>
      <c r="CE36" s="9">
        <f t="shared" si="32"/>
        <v>0</v>
      </c>
      <c r="CF36" s="17">
        <f t="shared" si="33"/>
        <v>0</v>
      </c>
      <c r="CG36" s="36">
        <v>0</v>
      </c>
      <c r="CH36" s="9">
        <f t="shared" si="34"/>
        <v>0</v>
      </c>
      <c r="CI36" s="17">
        <f t="shared" si="35"/>
        <v>0</v>
      </c>
      <c r="CJ36" s="36">
        <v>0</v>
      </c>
      <c r="CK36" s="9">
        <f t="shared" si="36"/>
        <v>0</v>
      </c>
      <c r="CL36" s="17">
        <f t="shared" si="37"/>
        <v>0</v>
      </c>
      <c r="CM36" s="20">
        <v>0</v>
      </c>
      <c r="CN36" s="9">
        <f t="shared" si="38"/>
        <v>0</v>
      </c>
      <c r="CO36" s="17">
        <f t="shared" si="39"/>
        <v>0</v>
      </c>
      <c r="CP36" s="39"/>
      <c r="CQ36" s="9">
        <f t="shared" si="40"/>
        <v>0</v>
      </c>
      <c r="CR36" s="17">
        <f t="shared" si="41"/>
        <v>0</v>
      </c>
      <c r="CS36" s="106">
        <v>28</v>
      </c>
    </row>
    <row r="37" spans="1:97" ht="15.4" customHeight="1" x14ac:dyDescent="0.25">
      <c r="A37" s="55" t="s">
        <v>103</v>
      </c>
      <c r="B37" s="55" t="s">
        <v>12</v>
      </c>
      <c r="C37" s="55" t="s">
        <v>270</v>
      </c>
      <c r="D37" s="59" t="s">
        <v>104</v>
      </c>
      <c r="E37" s="55" t="s">
        <v>106</v>
      </c>
      <c r="F37" s="55" t="s">
        <v>105</v>
      </c>
      <c r="G37" s="63" t="s">
        <v>277</v>
      </c>
      <c r="H37" s="73">
        <v>2277</v>
      </c>
      <c r="I37" s="74">
        <v>329.82499999999999</v>
      </c>
      <c r="J37" s="85"/>
      <c r="K37" s="86"/>
      <c r="L37" s="78"/>
      <c r="M37" s="78"/>
      <c r="N37" s="55" t="s">
        <v>273</v>
      </c>
      <c r="O37" s="53" t="s">
        <v>89</v>
      </c>
      <c r="P37" s="50" t="s">
        <v>380</v>
      </c>
      <c r="Q37" s="50" t="s">
        <v>381</v>
      </c>
      <c r="R37" s="50" t="s">
        <v>382</v>
      </c>
      <c r="S37" s="50" t="s">
        <v>383</v>
      </c>
      <c r="T37" s="55" t="s">
        <v>274</v>
      </c>
      <c r="U37" s="55" t="s">
        <v>278</v>
      </c>
      <c r="V37" s="59" t="s">
        <v>279</v>
      </c>
      <c r="W37" s="80"/>
      <c r="X37" s="79"/>
      <c r="Y37" s="80"/>
      <c r="Z37" s="56">
        <v>10</v>
      </c>
      <c r="AA37" s="79"/>
      <c r="AB37" s="55" t="s">
        <v>35</v>
      </c>
      <c r="AC37" s="57">
        <v>46568</v>
      </c>
      <c r="AD37" s="56">
        <v>2</v>
      </c>
      <c r="AE37" s="55"/>
      <c r="AF37" s="78"/>
      <c r="AG37" s="88"/>
      <c r="AH37" s="21">
        <v>0</v>
      </c>
      <c r="AI37" s="9">
        <f t="shared" si="1"/>
        <v>0</v>
      </c>
      <c r="AJ37" s="15">
        <f t="shared" si="2"/>
        <v>0</v>
      </c>
      <c r="AK37" s="26">
        <v>0</v>
      </c>
      <c r="AL37" s="9">
        <f t="shared" si="3"/>
        <v>0</v>
      </c>
      <c r="AM37" s="15">
        <f t="shared" si="4"/>
        <v>0</v>
      </c>
      <c r="AN37" s="21">
        <v>0</v>
      </c>
      <c r="AO37" s="9">
        <f t="shared" si="5"/>
        <v>0</v>
      </c>
      <c r="AP37" s="15">
        <f t="shared" si="6"/>
        <v>0</v>
      </c>
      <c r="AQ37" s="21">
        <v>0</v>
      </c>
      <c r="AR37" s="9">
        <f t="shared" si="7"/>
        <v>0</v>
      </c>
      <c r="AS37" s="15">
        <f t="shared" si="8"/>
        <v>0</v>
      </c>
      <c r="AT37" s="21">
        <v>0</v>
      </c>
      <c r="AU37" s="9">
        <f t="shared" si="9"/>
        <v>0</v>
      </c>
      <c r="AV37" s="15">
        <f t="shared" si="10"/>
        <v>0</v>
      </c>
      <c r="AW37" s="21">
        <v>0</v>
      </c>
      <c r="AX37" s="9">
        <f t="shared" si="11"/>
        <v>0</v>
      </c>
      <c r="AY37" s="15">
        <f t="shared" si="12"/>
        <v>0</v>
      </c>
      <c r="AZ37" s="21">
        <v>66</v>
      </c>
      <c r="BA37" s="9">
        <f t="shared" si="13"/>
        <v>198</v>
      </c>
      <c r="BB37" s="16">
        <f t="shared" si="14"/>
        <v>0</v>
      </c>
      <c r="BC37" s="21">
        <v>0</v>
      </c>
      <c r="BD37" s="9">
        <f t="shared" si="15"/>
        <v>0</v>
      </c>
      <c r="BE37" s="15">
        <f t="shared" si="16"/>
        <v>0</v>
      </c>
      <c r="BF37" s="21">
        <v>22</v>
      </c>
      <c r="BG37" s="9">
        <f t="shared" si="17"/>
        <v>66</v>
      </c>
      <c r="BH37" s="15">
        <f t="shared" si="18"/>
        <v>0</v>
      </c>
      <c r="BI37" s="35">
        <v>118</v>
      </c>
      <c r="BJ37" s="9">
        <f t="shared" si="19"/>
        <v>354</v>
      </c>
      <c r="BK37" s="15">
        <f t="shared" si="20"/>
        <v>0</v>
      </c>
      <c r="BL37" s="37">
        <v>48</v>
      </c>
      <c r="BM37" s="9">
        <f t="shared" si="21"/>
        <v>144</v>
      </c>
      <c r="BN37" s="15">
        <f t="shared" si="22"/>
        <v>0</v>
      </c>
      <c r="BO37" s="39">
        <v>0</v>
      </c>
      <c r="BP37" s="9">
        <f t="shared" si="23"/>
        <v>0</v>
      </c>
      <c r="BQ37" s="15">
        <f t="shared" si="24"/>
        <v>0</v>
      </c>
      <c r="BR37" s="20">
        <v>56</v>
      </c>
      <c r="BS37" s="9">
        <f t="shared" si="25"/>
        <v>168</v>
      </c>
      <c r="BT37" s="15">
        <f t="shared" si="0"/>
        <v>0</v>
      </c>
      <c r="BU37" s="25">
        <v>156</v>
      </c>
      <c r="BV37" s="9">
        <f t="shared" si="26"/>
        <v>468</v>
      </c>
      <c r="BW37" s="15">
        <f t="shared" si="27"/>
        <v>0</v>
      </c>
      <c r="BX37" s="39">
        <v>70</v>
      </c>
      <c r="BY37" s="9">
        <f t="shared" si="28"/>
        <v>210</v>
      </c>
      <c r="BZ37" s="17">
        <f t="shared" si="29"/>
        <v>0</v>
      </c>
      <c r="CA37" s="39">
        <v>48</v>
      </c>
      <c r="CB37" s="9">
        <f t="shared" si="30"/>
        <v>144</v>
      </c>
      <c r="CC37" s="17">
        <f t="shared" si="31"/>
        <v>0</v>
      </c>
      <c r="CD37" s="34">
        <v>0</v>
      </c>
      <c r="CE37" s="9">
        <f t="shared" si="32"/>
        <v>0</v>
      </c>
      <c r="CF37" s="17">
        <f t="shared" si="33"/>
        <v>0</v>
      </c>
      <c r="CG37" s="36">
        <v>0</v>
      </c>
      <c r="CH37" s="9">
        <f t="shared" si="34"/>
        <v>0</v>
      </c>
      <c r="CI37" s="17">
        <f t="shared" si="35"/>
        <v>0</v>
      </c>
      <c r="CJ37" s="36">
        <v>0</v>
      </c>
      <c r="CK37" s="9">
        <f t="shared" si="36"/>
        <v>0</v>
      </c>
      <c r="CL37" s="17">
        <f t="shared" si="37"/>
        <v>0</v>
      </c>
      <c r="CM37" s="20">
        <v>0</v>
      </c>
      <c r="CN37" s="9">
        <f t="shared" si="38"/>
        <v>0</v>
      </c>
      <c r="CO37" s="17">
        <f t="shared" si="39"/>
        <v>0</v>
      </c>
      <c r="CP37" s="39"/>
      <c r="CQ37" s="9">
        <f t="shared" si="40"/>
        <v>0</v>
      </c>
      <c r="CR37" s="17">
        <f t="shared" si="41"/>
        <v>0</v>
      </c>
      <c r="CS37" s="106">
        <v>525</v>
      </c>
    </row>
    <row r="38" spans="1:97" ht="25.5" x14ac:dyDescent="0.25">
      <c r="A38" s="55" t="s">
        <v>103</v>
      </c>
      <c r="B38" s="55" t="s">
        <v>10</v>
      </c>
      <c r="C38" s="55" t="s">
        <v>270</v>
      </c>
      <c r="D38" s="59" t="s">
        <v>104</v>
      </c>
      <c r="E38" s="55" t="s">
        <v>280</v>
      </c>
      <c r="F38" s="55" t="s">
        <v>105</v>
      </c>
      <c r="G38" s="63" t="s">
        <v>277</v>
      </c>
      <c r="H38" s="73">
        <v>1872</v>
      </c>
      <c r="I38" s="74">
        <v>329.82499999999999</v>
      </c>
      <c r="J38" s="87"/>
      <c r="K38" s="86"/>
      <c r="L38" s="78"/>
      <c r="M38" s="78"/>
      <c r="N38" s="55" t="s">
        <v>281</v>
      </c>
      <c r="O38" s="53" t="s">
        <v>89</v>
      </c>
      <c r="P38" s="50" t="s">
        <v>380</v>
      </c>
      <c r="Q38" s="50" t="s">
        <v>381</v>
      </c>
      <c r="R38" s="50" t="s">
        <v>382</v>
      </c>
      <c r="S38" s="50" t="s">
        <v>383</v>
      </c>
      <c r="T38" s="55" t="s">
        <v>282</v>
      </c>
      <c r="U38" s="55" t="s">
        <v>283</v>
      </c>
      <c r="V38" s="59" t="s">
        <v>284</v>
      </c>
      <c r="W38" s="80"/>
      <c r="X38" s="79"/>
      <c r="Y38" s="80"/>
      <c r="Z38" s="56">
        <v>10</v>
      </c>
      <c r="AA38" s="79"/>
      <c r="AB38" s="55" t="s">
        <v>35</v>
      </c>
      <c r="AC38" s="57">
        <v>45473</v>
      </c>
      <c r="AD38" s="56">
        <v>2</v>
      </c>
      <c r="AE38" s="55"/>
      <c r="AF38" s="78"/>
      <c r="AG38" s="88"/>
      <c r="AH38" s="21">
        <v>0</v>
      </c>
      <c r="AI38" s="9">
        <f t="shared" si="1"/>
        <v>0</v>
      </c>
      <c r="AJ38" s="15">
        <f t="shared" si="2"/>
        <v>0</v>
      </c>
      <c r="AK38" s="26">
        <v>0</v>
      </c>
      <c r="AL38" s="9">
        <f t="shared" si="3"/>
        <v>0</v>
      </c>
      <c r="AM38" s="15">
        <f t="shared" si="4"/>
        <v>0</v>
      </c>
      <c r="AN38" s="21">
        <v>0</v>
      </c>
      <c r="AO38" s="9">
        <f t="shared" si="5"/>
        <v>0</v>
      </c>
      <c r="AP38" s="15">
        <f t="shared" si="6"/>
        <v>0</v>
      </c>
      <c r="AQ38" s="21">
        <v>0</v>
      </c>
      <c r="AR38" s="9">
        <f t="shared" si="7"/>
        <v>0</v>
      </c>
      <c r="AS38" s="15">
        <f t="shared" si="8"/>
        <v>0</v>
      </c>
      <c r="AT38" s="21">
        <v>0</v>
      </c>
      <c r="AU38" s="9">
        <f t="shared" si="9"/>
        <v>0</v>
      </c>
      <c r="AV38" s="15">
        <f t="shared" si="10"/>
        <v>0</v>
      </c>
      <c r="AW38" s="21">
        <v>0</v>
      </c>
      <c r="AX38" s="9">
        <f t="shared" si="11"/>
        <v>0</v>
      </c>
      <c r="AY38" s="15">
        <f t="shared" si="12"/>
        <v>0</v>
      </c>
      <c r="AZ38" s="21">
        <v>26</v>
      </c>
      <c r="BA38" s="9">
        <f t="shared" si="13"/>
        <v>78</v>
      </c>
      <c r="BB38" s="16">
        <f t="shared" si="14"/>
        <v>0</v>
      </c>
      <c r="BC38" s="21">
        <v>58</v>
      </c>
      <c r="BD38" s="9">
        <f t="shared" si="15"/>
        <v>174</v>
      </c>
      <c r="BE38" s="15">
        <f t="shared" si="16"/>
        <v>0</v>
      </c>
      <c r="BF38" s="21">
        <v>0</v>
      </c>
      <c r="BG38" s="9">
        <f t="shared" si="17"/>
        <v>0</v>
      </c>
      <c r="BH38" s="15">
        <f t="shared" si="18"/>
        <v>0</v>
      </c>
      <c r="BI38" s="35">
        <v>252</v>
      </c>
      <c r="BJ38" s="9">
        <f t="shared" si="19"/>
        <v>756</v>
      </c>
      <c r="BK38" s="15">
        <f t="shared" si="20"/>
        <v>0</v>
      </c>
      <c r="BL38" s="37">
        <v>0</v>
      </c>
      <c r="BM38" s="9">
        <f t="shared" si="21"/>
        <v>0</v>
      </c>
      <c r="BN38" s="15">
        <f t="shared" si="22"/>
        <v>0</v>
      </c>
      <c r="BO38" s="39">
        <v>84</v>
      </c>
      <c r="BP38" s="9">
        <f t="shared" si="23"/>
        <v>252</v>
      </c>
      <c r="BQ38" s="15">
        <f t="shared" si="24"/>
        <v>0</v>
      </c>
      <c r="BR38" s="20">
        <v>4</v>
      </c>
      <c r="BS38" s="9">
        <f t="shared" si="25"/>
        <v>12</v>
      </c>
      <c r="BT38" s="15">
        <f t="shared" si="0"/>
        <v>0</v>
      </c>
      <c r="BU38" s="25">
        <v>44</v>
      </c>
      <c r="BV38" s="9">
        <f t="shared" si="26"/>
        <v>132</v>
      </c>
      <c r="BW38" s="15">
        <f t="shared" si="27"/>
        <v>0</v>
      </c>
      <c r="BX38" s="39">
        <v>12</v>
      </c>
      <c r="BY38" s="9">
        <f t="shared" si="28"/>
        <v>36</v>
      </c>
      <c r="BZ38" s="17">
        <f t="shared" si="29"/>
        <v>0</v>
      </c>
      <c r="CA38" s="39">
        <v>0</v>
      </c>
      <c r="CB38" s="9">
        <f t="shared" si="30"/>
        <v>0</v>
      </c>
      <c r="CC38" s="17">
        <f t="shared" si="31"/>
        <v>0</v>
      </c>
      <c r="CD38" s="34">
        <v>0</v>
      </c>
      <c r="CE38" s="9">
        <f t="shared" si="32"/>
        <v>0</v>
      </c>
      <c r="CF38" s="17">
        <f t="shared" si="33"/>
        <v>0</v>
      </c>
      <c r="CG38" s="36">
        <v>0</v>
      </c>
      <c r="CH38" s="9">
        <f t="shared" si="34"/>
        <v>0</v>
      </c>
      <c r="CI38" s="17">
        <f t="shared" si="35"/>
        <v>0</v>
      </c>
      <c r="CJ38" s="36">
        <v>0</v>
      </c>
      <c r="CK38" s="9">
        <f t="shared" si="36"/>
        <v>0</v>
      </c>
      <c r="CL38" s="17">
        <f t="shared" si="37"/>
        <v>0</v>
      </c>
      <c r="CM38" s="20">
        <v>0</v>
      </c>
      <c r="CN38" s="9">
        <f t="shared" si="38"/>
        <v>0</v>
      </c>
      <c r="CO38" s="17">
        <f t="shared" si="39"/>
        <v>0</v>
      </c>
      <c r="CP38" s="39"/>
      <c r="CQ38" s="9">
        <f t="shared" si="40"/>
        <v>0</v>
      </c>
      <c r="CR38" s="17">
        <f t="shared" si="41"/>
        <v>0</v>
      </c>
      <c r="CS38" s="106">
        <v>432</v>
      </c>
    </row>
    <row r="39" spans="1:97" x14ac:dyDescent="0.25">
      <c r="A39" s="55" t="s">
        <v>107</v>
      </c>
      <c r="B39" s="55" t="s">
        <v>11</v>
      </c>
      <c r="C39" s="55" t="s">
        <v>285</v>
      </c>
      <c r="D39" s="59" t="s">
        <v>108</v>
      </c>
      <c r="E39" s="55" t="s">
        <v>286</v>
      </c>
      <c r="F39" s="55" t="s">
        <v>287</v>
      </c>
      <c r="G39" s="63" t="s">
        <v>347</v>
      </c>
      <c r="H39" s="73">
        <v>1684</v>
      </c>
      <c r="I39" s="74">
        <v>542.4</v>
      </c>
      <c r="J39" s="87"/>
      <c r="K39" s="86"/>
      <c r="L39" s="78"/>
      <c r="M39" s="78"/>
      <c r="N39" s="55" t="s">
        <v>288</v>
      </c>
      <c r="O39" s="53" t="s">
        <v>138</v>
      </c>
      <c r="P39" s="50" t="s">
        <v>388</v>
      </c>
      <c r="Q39" s="51" t="s">
        <v>375</v>
      </c>
      <c r="R39" s="50" t="s">
        <v>389</v>
      </c>
      <c r="S39" s="50" t="s">
        <v>390</v>
      </c>
      <c r="T39" s="55" t="s">
        <v>159</v>
      </c>
      <c r="U39" s="55" t="s">
        <v>289</v>
      </c>
      <c r="V39" s="59" t="s">
        <v>290</v>
      </c>
      <c r="W39" s="80"/>
      <c r="X39" s="79"/>
      <c r="Y39" s="80"/>
      <c r="Z39" s="56">
        <v>10</v>
      </c>
      <c r="AA39" s="79"/>
      <c r="AB39" s="55" t="s">
        <v>35</v>
      </c>
      <c r="AC39" s="57">
        <v>47155</v>
      </c>
      <c r="AD39" s="56">
        <v>1</v>
      </c>
      <c r="AE39" s="55"/>
      <c r="AF39" s="78"/>
      <c r="AG39" s="88"/>
      <c r="AH39" s="21">
        <v>48</v>
      </c>
      <c r="AI39" s="9">
        <f t="shared" si="1"/>
        <v>144</v>
      </c>
      <c r="AJ39" s="15">
        <f t="shared" si="2"/>
        <v>0</v>
      </c>
      <c r="AK39" s="26">
        <v>48</v>
      </c>
      <c r="AL39" s="9">
        <f t="shared" si="3"/>
        <v>144</v>
      </c>
      <c r="AM39" s="15">
        <f t="shared" si="4"/>
        <v>0</v>
      </c>
      <c r="AN39" s="21">
        <v>48</v>
      </c>
      <c r="AO39" s="9">
        <f t="shared" si="5"/>
        <v>144</v>
      </c>
      <c r="AP39" s="15">
        <f t="shared" si="6"/>
        <v>0</v>
      </c>
      <c r="AQ39" s="21">
        <v>48</v>
      </c>
      <c r="AR39" s="9">
        <f t="shared" si="7"/>
        <v>144</v>
      </c>
      <c r="AS39" s="15">
        <f t="shared" si="8"/>
        <v>0</v>
      </c>
      <c r="AT39" s="21">
        <v>48</v>
      </c>
      <c r="AU39" s="9">
        <f t="shared" si="9"/>
        <v>144</v>
      </c>
      <c r="AV39" s="15">
        <f t="shared" si="10"/>
        <v>0</v>
      </c>
      <c r="AW39" s="21">
        <v>48</v>
      </c>
      <c r="AX39" s="9">
        <f t="shared" si="11"/>
        <v>144</v>
      </c>
      <c r="AY39" s="15">
        <f t="shared" si="12"/>
        <v>0</v>
      </c>
      <c r="AZ39" s="21">
        <v>48</v>
      </c>
      <c r="BA39" s="9">
        <f t="shared" si="13"/>
        <v>144</v>
      </c>
      <c r="BB39" s="16">
        <f t="shared" si="14"/>
        <v>0</v>
      </c>
      <c r="BC39" s="21">
        <v>48</v>
      </c>
      <c r="BD39" s="9">
        <f t="shared" si="15"/>
        <v>144</v>
      </c>
      <c r="BE39" s="15">
        <f t="shared" si="16"/>
        <v>0</v>
      </c>
      <c r="BF39" s="21">
        <v>48</v>
      </c>
      <c r="BG39" s="9">
        <f t="shared" si="17"/>
        <v>144</v>
      </c>
      <c r="BH39" s="15">
        <f t="shared" si="18"/>
        <v>0</v>
      </c>
      <c r="BI39" s="35"/>
      <c r="BJ39" s="9">
        <f t="shared" si="19"/>
        <v>0</v>
      </c>
      <c r="BK39" s="15">
        <f t="shared" si="20"/>
        <v>0</v>
      </c>
      <c r="BL39" s="37"/>
      <c r="BM39" s="9">
        <f t="shared" si="21"/>
        <v>0</v>
      </c>
      <c r="BN39" s="15">
        <f t="shared" si="22"/>
        <v>0</v>
      </c>
      <c r="BO39" s="39"/>
      <c r="BP39" s="9">
        <f t="shared" si="23"/>
        <v>0</v>
      </c>
      <c r="BQ39" s="15">
        <f t="shared" si="24"/>
        <v>0</v>
      </c>
      <c r="BR39" s="20"/>
      <c r="BS39" s="9">
        <f t="shared" si="25"/>
        <v>0</v>
      </c>
      <c r="BT39" s="15">
        <f t="shared" si="0"/>
        <v>0</v>
      </c>
      <c r="BU39" s="25"/>
      <c r="BV39" s="9">
        <f t="shared" si="26"/>
        <v>0</v>
      </c>
      <c r="BW39" s="15">
        <f t="shared" si="27"/>
        <v>0</v>
      </c>
      <c r="BX39" s="39"/>
      <c r="BY39" s="9">
        <f t="shared" si="28"/>
        <v>0</v>
      </c>
      <c r="BZ39" s="17">
        <f t="shared" si="29"/>
        <v>0</v>
      </c>
      <c r="CA39" s="39"/>
      <c r="CB39" s="9">
        <f t="shared" si="30"/>
        <v>0</v>
      </c>
      <c r="CC39" s="17">
        <f t="shared" si="31"/>
        <v>0</v>
      </c>
      <c r="CD39" s="34"/>
      <c r="CE39" s="9">
        <f t="shared" si="32"/>
        <v>0</v>
      </c>
      <c r="CF39" s="17">
        <f t="shared" si="33"/>
        <v>0</v>
      </c>
      <c r="CG39" s="36"/>
      <c r="CH39" s="9">
        <f t="shared" si="34"/>
        <v>0</v>
      </c>
      <c r="CI39" s="17">
        <f t="shared" si="35"/>
        <v>0</v>
      </c>
      <c r="CJ39" s="36"/>
      <c r="CK39" s="9">
        <f t="shared" si="36"/>
        <v>0</v>
      </c>
      <c r="CL39" s="17">
        <f t="shared" si="37"/>
        <v>0</v>
      </c>
      <c r="CM39" s="20"/>
      <c r="CN39" s="9">
        <f t="shared" si="38"/>
        <v>0</v>
      </c>
      <c r="CO39" s="17">
        <f t="shared" si="39"/>
        <v>0</v>
      </c>
      <c r="CP39" s="39"/>
      <c r="CQ39" s="9">
        <f t="shared" si="40"/>
        <v>0</v>
      </c>
      <c r="CR39" s="17">
        <f t="shared" si="41"/>
        <v>0</v>
      </c>
      <c r="CS39" s="106">
        <v>388</v>
      </c>
    </row>
    <row r="40" spans="1:97" x14ac:dyDescent="0.25">
      <c r="A40" s="67" t="s">
        <v>109</v>
      </c>
      <c r="B40" s="67" t="s">
        <v>11</v>
      </c>
      <c r="C40" s="67" t="s">
        <v>291</v>
      </c>
      <c r="D40" s="68" t="s">
        <v>110</v>
      </c>
      <c r="E40" s="67" t="s">
        <v>111</v>
      </c>
      <c r="F40" s="67" t="s">
        <v>112</v>
      </c>
      <c r="G40" s="67" t="s">
        <v>224</v>
      </c>
      <c r="H40" s="73">
        <v>33696</v>
      </c>
      <c r="I40" s="74">
        <v>0.2077</v>
      </c>
      <c r="J40" s="85"/>
      <c r="K40" s="86"/>
      <c r="L40" s="78"/>
      <c r="M40" s="78"/>
      <c r="N40" s="62" t="s">
        <v>425</v>
      </c>
      <c r="O40" s="69" t="s">
        <v>139</v>
      </c>
      <c r="P40" s="70" t="s">
        <v>394</v>
      </c>
      <c r="Q40" s="70" t="s">
        <v>391</v>
      </c>
      <c r="R40" s="70" t="s">
        <v>393</v>
      </c>
      <c r="S40" s="70" t="s">
        <v>392</v>
      </c>
      <c r="T40" s="67" t="s">
        <v>293</v>
      </c>
      <c r="U40" s="67" t="s">
        <v>296</v>
      </c>
      <c r="V40" s="68" t="s">
        <v>297</v>
      </c>
      <c r="W40" s="80"/>
      <c r="X40" s="79"/>
      <c r="Y40" s="80"/>
      <c r="Z40" s="71">
        <v>10</v>
      </c>
      <c r="AA40" s="79"/>
      <c r="AB40" s="67" t="s">
        <v>35</v>
      </c>
      <c r="AC40" s="72">
        <v>1</v>
      </c>
      <c r="AD40" s="71">
        <v>30</v>
      </c>
      <c r="AE40" s="67"/>
      <c r="AF40" s="78"/>
      <c r="AG40" s="89"/>
      <c r="AH40" s="21">
        <v>180</v>
      </c>
      <c r="AI40" s="9">
        <f t="shared" ref="AI40:AI42" si="44">TRUNC((AH40/12*36),0)</f>
        <v>540</v>
      </c>
      <c r="AJ40" s="15">
        <f t="shared" ref="AJ40:AJ42" si="45">AI40*AG40</f>
        <v>0</v>
      </c>
      <c r="AK40" s="26">
        <v>120</v>
      </c>
      <c r="AL40" s="9">
        <f t="shared" ref="AL40:AL42" si="46">TRUNC((AK40/12*36),0)</f>
        <v>360</v>
      </c>
      <c r="AM40" s="15">
        <f t="shared" ref="AM40:AM42" si="47">AL40*AG40</f>
        <v>0</v>
      </c>
      <c r="AN40" s="21">
        <v>660</v>
      </c>
      <c r="AO40" s="9">
        <f t="shared" ref="AO40:AO42" si="48">TRUNC((AN40/12*36),0)</f>
        <v>1980</v>
      </c>
      <c r="AP40" s="15">
        <f t="shared" ref="AP40:AP42" si="49">AO40*AG40</f>
        <v>0</v>
      </c>
      <c r="AQ40" s="21">
        <v>120</v>
      </c>
      <c r="AR40" s="9">
        <f t="shared" ref="AR40:AR42" si="50">TRUNC((AQ40/12*36),0)</f>
        <v>360</v>
      </c>
      <c r="AS40" s="15">
        <f t="shared" ref="AS40:AS42" si="51">AR40*AG40</f>
        <v>0</v>
      </c>
      <c r="AT40" s="21">
        <v>480</v>
      </c>
      <c r="AU40" s="9">
        <f t="shared" ref="AU40:AU42" si="52">TRUNC((AT40/12*36),0)</f>
        <v>1440</v>
      </c>
      <c r="AV40" s="15">
        <f t="shared" ref="AV40:AV42" si="53">AU40*AG40</f>
        <v>0</v>
      </c>
      <c r="AW40" s="21">
        <v>900</v>
      </c>
      <c r="AX40" s="9">
        <f t="shared" ref="AX40:AX42" si="54">TRUNC((AW40/12*36),0)</f>
        <v>2700</v>
      </c>
      <c r="AY40" s="15">
        <f t="shared" ref="AY40:AY42" si="55">AX40*AG40</f>
        <v>0</v>
      </c>
      <c r="AZ40" s="21">
        <v>240</v>
      </c>
      <c r="BA40" s="9">
        <f t="shared" ref="BA40:BA42" si="56">TRUNC((AZ40/12*36),0)</f>
        <v>720</v>
      </c>
      <c r="BB40" s="16">
        <f t="shared" ref="BB40:BB42" si="57">BA40*AG40</f>
        <v>0</v>
      </c>
      <c r="BC40" s="21">
        <v>240</v>
      </c>
      <c r="BD40" s="9">
        <f t="shared" ref="BD40:BD42" si="58">TRUNC((BC40/12*36),0)</f>
        <v>720</v>
      </c>
      <c r="BE40" s="15">
        <f t="shared" ref="BE40:BE42" si="59">BD40*AG40</f>
        <v>0</v>
      </c>
      <c r="BF40" s="21">
        <v>180</v>
      </c>
      <c r="BG40" s="9">
        <f t="shared" ref="BG40:BG42" si="60">TRUNC((BF40/12*36),0)</f>
        <v>540</v>
      </c>
      <c r="BH40" s="15">
        <f t="shared" ref="BH40:BH42" si="61">BG40*AG40</f>
        <v>0</v>
      </c>
      <c r="BI40" s="35">
        <v>180</v>
      </c>
      <c r="BJ40" s="9">
        <f t="shared" ref="BJ40:BJ42" si="62">TRUNC((BI40/12*36),0)</f>
        <v>540</v>
      </c>
      <c r="BK40" s="15">
        <f t="shared" ref="BK40:BK42" si="63">BJ40*AG40</f>
        <v>0</v>
      </c>
      <c r="BL40" s="37">
        <v>180</v>
      </c>
      <c r="BM40" s="9">
        <f t="shared" ref="BM40:BM42" si="64">TRUNC((BL40/12*36),0)</f>
        <v>540</v>
      </c>
      <c r="BN40" s="15">
        <f t="shared" ref="BN40:BN42" si="65">BM40*AG40</f>
        <v>0</v>
      </c>
      <c r="BO40" s="39">
        <v>180</v>
      </c>
      <c r="BP40" s="9">
        <f t="shared" ref="BP40:BP42" si="66">TRUNC((BO40/12*36),0)</f>
        <v>540</v>
      </c>
      <c r="BQ40" s="15">
        <f t="shared" ref="BQ40:BQ42" si="67">BP40*AG40</f>
        <v>0</v>
      </c>
      <c r="BR40" s="20">
        <v>1200</v>
      </c>
      <c r="BS40" s="9">
        <f t="shared" ref="BS40:BS42" si="68">TRUNC((BR40/12*36),0)</f>
        <v>3600</v>
      </c>
      <c r="BT40" s="15">
        <f t="shared" ref="BT40:BT42" si="69">BS40*AG40</f>
        <v>0</v>
      </c>
      <c r="BU40" s="25">
        <v>600</v>
      </c>
      <c r="BV40" s="9">
        <f t="shared" ref="BV40:BV42" si="70">TRUNC((BU40/12*36),0)</f>
        <v>1800</v>
      </c>
      <c r="BW40" s="15">
        <f t="shared" ref="BW40:BW42" si="71">BV40*AG40</f>
        <v>0</v>
      </c>
      <c r="BX40" s="39">
        <v>600</v>
      </c>
      <c r="BY40" s="9">
        <f t="shared" ref="BY40:BY42" si="72">TRUNC((BX40/12*36),0)</f>
        <v>1800</v>
      </c>
      <c r="BZ40" s="17">
        <f t="shared" ref="BZ40:BZ42" si="73">BY40*AG40</f>
        <v>0</v>
      </c>
      <c r="CA40" s="39">
        <v>780</v>
      </c>
      <c r="CB40" s="9">
        <f t="shared" ref="CB40:CB42" si="74">TRUNC((CA40/12*36),0)</f>
        <v>2340</v>
      </c>
      <c r="CC40" s="17">
        <f t="shared" ref="CC40:CC42" si="75">CB40*AG40</f>
        <v>0</v>
      </c>
      <c r="CD40" s="34">
        <v>720</v>
      </c>
      <c r="CE40" s="9">
        <f t="shared" ref="CE40:CE42" si="76">TRUNC((CD40/12*36),0)</f>
        <v>2160</v>
      </c>
      <c r="CF40" s="17">
        <f t="shared" ref="CF40:CF42" si="77">CE40*AG40</f>
        <v>0</v>
      </c>
      <c r="CG40" s="36">
        <v>1020</v>
      </c>
      <c r="CH40" s="9">
        <f t="shared" ref="CH40:CH42" si="78">TRUNC((CG40/12*36),0)</f>
        <v>3060</v>
      </c>
      <c r="CI40" s="17">
        <f t="shared" ref="CI40:CI42" si="79">CH40*AG40</f>
        <v>0</v>
      </c>
      <c r="CJ40" s="36"/>
      <c r="CK40" s="9">
        <f t="shared" ref="CK40:CK42" si="80">TRUNC((CJ40/12*36),0)</f>
        <v>0</v>
      </c>
      <c r="CL40" s="17">
        <f t="shared" ref="CL40:CL42" si="81">CK40*AG40</f>
        <v>0</v>
      </c>
      <c r="CM40" s="20">
        <v>60</v>
      </c>
      <c r="CN40" s="9">
        <f t="shared" ref="CN40:CN42" si="82">TRUNC((CM40/12*36),0)</f>
        <v>180</v>
      </c>
      <c r="CO40" s="17">
        <f t="shared" ref="CO40:CO42" si="83">CN40*AG40</f>
        <v>0</v>
      </c>
      <c r="CP40" s="39"/>
      <c r="CQ40" s="9">
        <f t="shared" ref="CQ40:CQ42" si="84">TRUNC((CP40/12*36),0)</f>
        <v>0</v>
      </c>
      <c r="CR40" s="17">
        <f t="shared" ref="CR40:CR42" si="85">CQ40*AG40</f>
        <v>0</v>
      </c>
      <c r="CS40" s="106">
        <v>7776</v>
      </c>
    </row>
    <row r="41" spans="1:97" x14ac:dyDescent="0.25">
      <c r="A41" s="67" t="s">
        <v>109</v>
      </c>
      <c r="B41" s="67" t="s">
        <v>12</v>
      </c>
      <c r="C41" s="67" t="s">
        <v>291</v>
      </c>
      <c r="D41" s="68" t="s">
        <v>110</v>
      </c>
      <c r="E41" s="67" t="s">
        <v>113</v>
      </c>
      <c r="F41" s="67" t="s">
        <v>112</v>
      </c>
      <c r="G41" s="67" t="s">
        <v>292</v>
      </c>
      <c r="H41" s="73">
        <v>219024</v>
      </c>
      <c r="I41" s="74">
        <v>0.2387</v>
      </c>
      <c r="J41" s="85"/>
      <c r="K41" s="86"/>
      <c r="L41" s="78"/>
      <c r="M41" s="78"/>
      <c r="N41" s="62" t="s">
        <v>425</v>
      </c>
      <c r="O41" s="69" t="s">
        <v>139</v>
      </c>
      <c r="P41" s="70" t="s">
        <v>394</v>
      </c>
      <c r="Q41" s="70" t="s">
        <v>391</v>
      </c>
      <c r="R41" s="70" t="s">
        <v>393</v>
      </c>
      <c r="S41" s="70" t="s">
        <v>392</v>
      </c>
      <c r="T41" s="67" t="s">
        <v>293</v>
      </c>
      <c r="U41" s="67" t="s">
        <v>294</v>
      </c>
      <c r="V41" s="68" t="s">
        <v>295</v>
      </c>
      <c r="W41" s="80"/>
      <c r="X41" s="79"/>
      <c r="Y41" s="80"/>
      <c r="Z41" s="71">
        <v>10</v>
      </c>
      <c r="AA41" s="79"/>
      <c r="AB41" s="67" t="s">
        <v>35</v>
      </c>
      <c r="AC41" s="72">
        <v>1</v>
      </c>
      <c r="AD41" s="71">
        <v>30</v>
      </c>
      <c r="AE41" s="67"/>
      <c r="AF41" s="78"/>
      <c r="AG41" s="89"/>
      <c r="AH41" s="21">
        <v>1500</v>
      </c>
      <c r="AI41" s="9">
        <f t="shared" si="44"/>
        <v>4500</v>
      </c>
      <c r="AJ41" s="15">
        <f t="shared" si="45"/>
        <v>0</v>
      </c>
      <c r="AK41" s="26">
        <v>990</v>
      </c>
      <c r="AL41" s="9">
        <f t="shared" si="46"/>
        <v>2970</v>
      </c>
      <c r="AM41" s="15">
        <f t="shared" si="47"/>
        <v>0</v>
      </c>
      <c r="AN41" s="21">
        <v>3870</v>
      </c>
      <c r="AO41" s="9">
        <f t="shared" si="48"/>
        <v>11610</v>
      </c>
      <c r="AP41" s="15">
        <f t="shared" si="49"/>
        <v>0</v>
      </c>
      <c r="AQ41" s="21">
        <v>720</v>
      </c>
      <c r="AR41" s="9">
        <f t="shared" si="50"/>
        <v>2160</v>
      </c>
      <c r="AS41" s="15">
        <f t="shared" si="51"/>
        <v>0</v>
      </c>
      <c r="AT41" s="21">
        <v>2880</v>
      </c>
      <c r="AU41" s="9">
        <f t="shared" si="52"/>
        <v>8640</v>
      </c>
      <c r="AV41" s="15">
        <f t="shared" si="53"/>
        <v>0</v>
      </c>
      <c r="AW41" s="21">
        <v>5490</v>
      </c>
      <c r="AX41" s="9">
        <f t="shared" si="54"/>
        <v>16470</v>
      </c>
      <c r="AY41" s="15">
        <f t="shared" si="55"/>
        <v>0</v>
      </c>
      <c r="AZ41" s="21">
        <v>1440</v>
      </c>
      <c r="BA41" s="9">
        <f t="shared" si="56"/>
        <v>4320</v>
      </c>
      <c r="BB41" s="16">
        <f t="shared" si="57"/>
        <v>0</v>
      </c>
      <c r="BC41" s="21">
        <v>1620</v>
      </c>
      <c r="BD41" s="9">
        <f t="shared" si="58"/>
        <v>4860</v>
      </c>
      <c r="BE41" s="15">
        <f t="shared" si="59"/>
        <v>0</v>
      </c>
      <c r="BF41" s="21">
        <v>1080</v>
      </c>
      <c r="BG41" s="9">
        <f t="shared" si="60"/>
        <v>3240</v>
      </c>
      <c r="BH41" s="15">
        <f t="shared" si="61"/>
        <v>0</v>
      </c>
      <c r="BI41" s="35">
        <v>1530</v>
      </c>
      <c r="BJ41" s="9">
        <f t="shared" si="62"/>
        <v>4590</v>
      </c>
      <c r="BK41" s="15">
        <f t="shared" si="63"/>
        <v>0</v>
      </c>
      <c r="BL41" s="37">
        <v>1530</v>
      </c>
      <c r="BM41" s="9">
        <f t="shared" si="64"/>
        <v>4590</v>
      </c>
      <c r="BN41" s="15">
        <f t="shared" si="65"/>
        <v>0</v>
      </c>
      <c r="BO41" s="39">
        <v>1530</v>
      </c>
      <c r="BP41" s="9">
        <f t="shared" si="66"/>
        <v>4590</v>
      </c>
      <c r="BQ41" s="15">
        <f t="shared" si="67"/>
        <v>0</v>
      </c>
      <c r="BR41" s="20">
        <v>8640</v>
      </c>
      <c r="BS41" s="9">
        <f t="shared" si="68"/>
        <v>25920</v>
      </c>
      <c r="BT41" s="15">
        <f t="shared" si="69"/>
        <v>0</v>
      </c>
      <c r="BU41" s="25">
        <v>3780</v>
      </c>
      <c r="BV41" s="9">
        <f t="shared" si="70"/>
        <v>11340</v>
      </c>
      <c r="BW41" s="15">
        <f t="shared" si="71"/>
        <v>0</v>
      </c>
      <c r="BX41" s="39">
        <v>3780</v>
      </c>
      <c r="BY41" s="9">
        <f t="shared" si="72"/>
        <v>11340</v>
      </c>
      <c r="BZ41" s="17">
        <f t="shared" si="73"/>
        <v>0</v>
      </c>
      <c r="CA41" s="39">
        <v>4950</v>
      </c>
      <c r="CB41" s="9">
        <f t="shared" si="74"/>
        <v>14850</v>
      </c>
      <c r="CC41" s="17">
        <f t="shared" si="75"/>
        <v>0</v>
      </c>
      <c r="CD41" s="34">
        <v>4320</v>
      </c>
      <c r="CE41" s="9">
        <f t="shared" si="76"/>
        <v>12960</v>
      </c>
      <c r="CF41" s="17">
        <f t="shared" si="77"/>
        <v>0</v>
      </c>
      <c r="CG41" s="36">
        <v>6240</v>
      </c>
      <c r="CH41" s="9">
        <f t="shared" si="78"/>
        <v>18720</v>
      </c>
      <c r="CI41" s="17">
        <f t="shared" si="79"/>
        <v>0</v>
      </c>
      <c r="CJ41" s="36"/>
      <c r="CK41" s="9">
        <f t="shared" si="80"/>
        <v>0</v>
      </c>
      <c r="CL41" s="17">
        <f t="shared" si="81"/>
        <v>0</v>
      </c>
      <c r="CM41" s="20">
        <v>270</v>
      </c>
      <c r="CN41" s="9">
        <f t="shared" si="82"/>
        <v>810</v>
      </c>
      <c r="CO41" s="17">
        <f t="shared" si="83"/>
        <v>0</v>
      </c>
      <c r="CP41" s="39"/>
      <c r="CQ41" s="9">
        <f t="shared" si="84"/>
        <v>0</v>
      </c>
      <c r="CR41" s="17">
        <f t="shared" si="85"/>
        <v>0</v>
      </c>
      <c r="CS41" s="106">
        <v>50544</v>
      </c>
    </row>
    <row r="42" spans="1:97" x14ac:dyDescent="0.25">
      <c r="A42" s="67" t="s">
        <v>109</v>
      </c>
      <c r="B42" s="67" t="s">
        <v>10</v>
      </c>
      <c r="C42" s="67" t="s">
        <v>291</v>
      </c>
      <c r="D42" s="68" t="s">
        <v>110</v>
      </c>
      <c r="E42" s="67" t="s">
        <v>114</v>
      </c>
      <c r="F42" s="67" t="s">
        <v>112</v>
      </c>
      <c r="G42" s="67" t="s">
        <v>298</v>
      </c>
      <c r="H42" s="73">
        <v>538902</v>
      </c>
      <c r="I42" s="74">
        <v>0.25230000000000002</v>
      </c>
      <c r="J42" s="85"/>
      <c r="K42" s="86"/>
      <c r="L42" s="78"/>
      <c r="M42" s="78"/>
      <c r="N42" s="62" t="s">
        <v>425</v>
      </c>
      <c r="O42" s="69" t="s">
        <v>139</v>
      </c>
      <c r="P42" s="70" t="s">
        <v>394</v>
      </c>
      <c r="Q42" s="70" t="s">
        <v>391</v>
      </c>
      <c r="R42" s="70" t="s">
        <v>393</v>
      </c>
      <c r="S42" s="70" t="s">
        <v>392</v>
      </c>
      <c r="T42" s="67" t="s">
        <v>293</v>
      </c>
      <c r="U42" s="67" t="s">
        <v>299</v>
      </c>
      <c r="V42" s="68" t="s">
        <v>300</v>
      </c>
      <c r="W42" s="80"/>
      <c r="X42" s="79"/>
      <c r="Y42" s="80"/>
      <c r="Z42" s="71">
        <v>10</v>
      </c>
      <c r="AA42" s="79"/>
      <c r="AB42" s="67" t="s">
        <v>35</v>
      </c>
      <c r="AC42" s="72">
        <v>1</v>
      </c>
      <c r="AD42" s="71">
        <v>30</v>
      </c>
      <c r="AE42" s="67"/>
      <c r="AF42" s="78"/>
      <c r="AG42" s="89"/>
      <c r="AH42" s="21">
        <v>3420</v>
      </c>
      <c r="AI42" s="9">
        <f t="shared" si="44"/>
        <v>10260</v>
      </c>
      <c r="AJ42" s="15">
        <f t="shared" si="45"/>
        <v>0</v>
      </c>
      <c r="AK42" s="26">
        <v>2580</v>
      </c>
      <c r="AL42" s="9">
        <f t="shared" si="46"/>
        <v>7740</v>
      </c>
      <c r="AM42" s="15">
        <f t="shared" si="47"/>
        <v>0</v>
      </c>
      <c r="AN42" s="21">
        <v>9720</v>
      </c>
      <c r="AO42" s="9">
        <f t="shared" si="48"/>
        <v>29160</v>
      </c>
      <c r="AP42" s="15">
        <f t="shared" si="49"/>
        <v>0</v>
      </c>
      <c r="AQ42" s="21">
        <v>1740</v>
      </c>
      <c r="AR42" s="9">
        <f t="shared" si="50"/>
        <v>5220</v>
      </c>
      <c r="AS42" s="15">
        <f t="shared" si="51"/>
        <v>0</v>
      </c>
      <c r="AT42" s="21">
        <v>7080</v>
      </c>
      <c r="AU42" s="9">
        <f t="shared" si="52"/>
        <v>21240</v>
      </c>
      <c r="AV42" s="15">
        <f t="shared" si="53"/>
        <v>0</v>
      </c>
      <c r="AW42" s="21">
        <v>13860</v>
      </c>
      <c r="AX42" s="9">
        <f t="shared" si="54"/>
        <v>41580</v>
      </c>
      <c r="AY42" s="15">
        <f t="shared" si="55"/>
        <v>0</v>
      </c>
      <c r="AZ42" s="21">
        <v>3600</v>
      </c>
      <c r="BA42" s="9">
        <f t="shared" si="56"/>
        <v>10800</v>
      </c>
      <c r="BB42" s="16">
        <f t="shared" si="57"/>
        <v>0</v>
      </c>
      <c r="BC42" s="21">
        <v>4020</v>
      </c>
      <c r="BD42" s="9">
        <f t="shared" si="58"/>
        <v>12060</v>
      </c>
      <c r="BE42" s="15">
        <f t="shared" si="59"/>
        <v>0</v>
      </c>
      <c r="BF42" s="21">
        <v>2880</v>
      </c>
      <c r="BG42" s="9">
        <f t="shared" si="60"/>
        <v>8640</v>
      </c>
      <c r="BH42" s="15">
        <f t="shared" si="61"/>
        <v>0</v>
      </c>
      <c r="BI42" s="35">
        <v>3120</v>
      </c>
      <c r="BJ42" s="9">
        <f t="shared" si="62"/>
        <v>9360</v>
      </c>
      <c r="BK42" s="15">
        <f t="shared" si="63"/>
        <v>0</v>
      </c>
      <c r="BL42" s="37">
        <v>3120</v>
      </c>
      <c r="BM42" s="9">
        <f t="shared" si="64"/>
        <v>9360</v>
      </c>
      <c r="BN42" s="15">
        <f t="shared" si="65"/>
        <v>0</v>
      </c>
      <c r="BO42" s="39">
        <v>3120</v>
      </c>
      <c r="BP42" s="9">
        <f t="shared" si="66"/>
        <v>9360</v>
      </c>
      <c r="BQ42" s="15">
        <f t="shared" si="67"/>
        <v>0</v>
      </c>
      <c r="BR42" s="20">
        <v>21600</v>
      </c>
      <c r="BS42" s="9">
        <f t="shared" si="68"/>
        <v>64800</v>
      </c>
      <c r="BT42" s="15">
        <f t="shared" si="69"/>
        <v>0</v>
      </c>
      <c r="BU42" s="25">
        <v>9420</v>
      </c>
      <c r="BV42" s="9">
        <f t="shared" si="70"/>
        <v>28260</v>
      </c>
      <c r="BW42" s="15">
        <f t="shared" si="71"/>
        <v>0</v>
      </c>
      <c r="BX42" s="39">
        <v>9420</v>
      </c>
      <c r="BY42" s="9">
        <f t="shared" si="72"/>
        <v>28260</v>
      </c>
      <c r="BZ42" s="17">
        <f t="shared" si="73"/>
        <v>0</v>
      </c>
      <c r="CA42" s="39">
        <v>12420</v>
      </c>
      <c r="CB42" s="9">
        <f t="shared" si="74"/>
        <v>37260</v>
      </c>
      <c r="CC42" s="17">
        <f t="shared" si="75"/>
        <v>0</v>
      </c>
      <c r="CD42" s="34">
        <v>10800</v>
      </c>
      <c r="CE42" s="9">
        <f t="shared" si="76"/>
        <v>32400</v>
      </c>
      <c r="CF42" s="17">
        <f t="shared" si="77"/>
        <v>0</v>
      </c>
      <c r="CG42" s="36">
        <v>15660</v>
      </c>
      <c r="CH42" s="9">
        <f t="shared" si="78"/>
        <v>46980</v>
      </c>
      <c r="CI42" s="17">
        <f t="shared" si="79"/>
        <v>0</v>
      </c>
      <c r="CJ42" s="36"/>
      <c r="CK42" s="9">
        <f t="shared" si="80"/>
        <v>0</v>
      </c>
      <c r="CL42" s="17">
        <f t="shared" si="81"/>
        <v>0</v>
      </c>
      <c r="CM42" s="20">
        <v>600</v>
      </c>
      <c r="CN42" s="9">
        <f t="shared" si="82"/>
        <v>1800</v>
      </c>
      <c r="CO42" s="17">
        <f t="shared" si="83"/>
        <v>0</v>
      </c>
      <c r="CP42" s="39"/>
      <c r="CQ42" s="9">
        <f t="shared" si="84"/>
        <v>0</v>
      </c>
      <c r="CR42" s="17">
        <f t="shared" si="85"/>
        <v>0</v>
      </c>
      <c r="CS42" s="106">
        <v>124362</v>
      </c>
    </row>
    <row r="43" spans="1:97" ht="15" customHeight="1" x14ac:dyDescent="0.25">
      <c r="A43" s="67" t="s">
        <v>115</v>
      </c>
      <c r="B43" s="67" t="s">
        <v>11</v>
      </c>
      <c r="C43" s="67" t="s">
        <v>301</v>
      </c>
      <c r="D43" s="68" t="s">
        <v>116</v>
      </c>
      <c r="E43" s="67" t="s">
        <v>117</v>
      </c>
      <c r="F43" s="67" t="s">
        <v>117</v>
      </c>
      <c r="G43" s="67" t="s">
        <v>118</v>
      </c>
      <c r="H43" s="73">
        <v>93315</v>
      </c>
      <c r="I43" s="74">
        <v>152.01</v>
      </c>
      <c r="J43" s="77">
        <v>152.06</v>
      </c>
      <c r="K43" s="74">
        <v>14189478.9</v>
      </c>
      <c r="L43" s="74">
        <f>K43</f>
        <v>14189478.9</v>
      </c>
      <c r="M43" s="75">
        <v>77.34</v>
      </c>
      <c r="N43" s="62" t="s">
        <v>426</v>
      </c>
      <c r="O43" s="69" t="s">
        <v>137</v>
      </c>
      <c r="P43" s="70" t="s">
        <v>356</v>
      </c>
      <c r="Q43" s="70" t="s">
        <v>357</v>
      </c>
      <c r="R43" s="70" t="s">
        <v>358</v>
      </c>
      <c r="S43" s="70" t="s">
        <v>359</v>
      </c>
      <c r="T43" s="67" t="s">
        <v>302</v>
      </c>
      <c r="U43" s="67" t="s">
        <v>303</v>
      </c>
      <c r="V43" s="68" t="s">
        <v>304</v>
      </c>
      <c r="W43" s="69">
        <v>22142.85</v>
      </c>
      <c r="X43" s="67" t="s">
        <v>9</v>
      </c>
      <c r="Y43" s="69">
        <v>22142.85</v>
      </c>
      <c r="Z43" s="71">
        <v>10</v>
      </c>
      <c r="AA43" s="67" t="s">
        <v>155</v>
      </c>
      <c r="AB43" s="67" t="s">
        <v>35</v>
      </c>
      <c r="AC43" s="72">
        <v>46325</v>
      </c>
      <c r="AD43" s="71">
        <v>30</v>
      </c>
      <c r="AE43" s="67"/>
      <c r="AF43" s="53">
        <v>77.34</v>
      </c>
      <c r="AG43" s="45">
        <v>152.06</v>
      </c>
      <c r="AH43" s="21">
        <v>360</v>
      </c>
      <c r="AI43" s="9">
        <f t="shared" si="1"/>
        <v>1080</v>
      </c>
      <c r="AJ43" s="15">
        <f t="shared" si="2"/>
        <v>164224.79999999999</v>
      </c>
      <c r="AK43" s="26">
        <v>0</v>
      </c>
      <c r="AL43" s="9">
        <f t="shared" si="3"/>
        <v>0</v>
      </c>
      <c r="AM43" s="15">
        <f t="shared" si="4"/>
        <v>0</v>
      </c>
      <c r="AN43" s="21">
        <v>600</v>
      </c>
      <c r="AO43" s="9">
        <f t="shared" si="5"/>
        <v>1800</v>
      </c>
      <c r="AP43" s="15">
        <f t="shared" si="6"/>
        <v>273708</v>
      </c>
      <c r="AQ43" s="21">
        <v>0</v>
      </c>
      <c r="AR43" s="9">
        <f t="shared" si="7"/>
        <v>0</v>
      </c>
      <c r="AS43" s="15">
        <f t="shared" si="8"/>
        <v>0</v>
      </c>
      <c r="AT43" s="21">
        <v>690</v>
      </c>
      <c r="AU43" s="9">
        <f t="shared" si="9"/>
        <v>2070</v>
      </c>
      <c r="AV43" s="15">
        <f t="shared" si="10"/>
        <v>314764.2</v>
      </c>
      <c r="AW43" s="21">
        <v>330</v>
      </c>
      <c r="AX43" s="9">
        <f t="shared" si="11"/>
        <v>990</v>
      </c>
      <c r="AY43" s="15">
        <f t="shared" si="12"/>
        <v>150539.4</v>
      </c>
      <c r="AZ43" s="21">
        <v>30</v>
      </c>
      <c r="BA43" s="9">
        <f t="shared" si="13"/>
        <v>90</v>
      </c>
      <c r="BB43" s="16">
        <f t="shared" si="14"/>
        <v>13685.4</v>
      </c>
      <c r="BC43" s="21">
        <v>810</v>
      </c>
      <c r="BD43" s="9">
        <f t="shared" si="15"/>
        <v>2430</v>
      </c>
      <c r="BE43" s="15">
        <f t="shared" si="16"/>
        <v>369505.8</v>
      </c>
      <c r="BF43" s="21">
        <v>0</v>
      </c>
      <c r="BG43" s="9">
        <f t="shared" si="17"/>
        <v>0</v>
      </c>
      <c r="BH43" s="15">
        <f t="shared" si="18"/>
        <v>0</v>
      </c>
      <c r="BI43" s="35">
        <v>0</v>
      </c>
      <c r="BJ43" s="9">
        <f t="shared" si="19"/>
        <v>0</v>
      </c>
      <c r="BK43" s="15">
        <f t="shared" si="20"/>
        <v>0</v>
      </c>
      <c r="BL43" s="37">
        <v>0</v>
      </c>
      <c r="BM43" s="9">
        <f t="shared" si="21"/>
        <v>0</v>
      </c>
      <c r="BN43" s="15">
        <f t="shared" si="22"/>
        <v>0</v>
      </c>
      <c r="BO43" s="39">
        <v>5340</v>
      </c>
      <c r="BP43" s="9">
        <f t="shared" si="23"/>
        <v>16020</v>
      </c>
      <c r="BQ43" s="15">
        <f t="shared" si="24"/>
        <v>2436001.2000000002</v>
      </c>
      <c r="BR43" s="20">
        <v>0</v>
      </c>
      <c r="BS43" s="9">
        <f t="shared" si="25"/>
        <v>0</v>
      </c>
      <c r="BT43" s="15">
        <f t="shared" si="0"/>
        <v>0</v>
      </c>
      <c r="BU43" s="25">
        <v>0</v>
      </c>
      <c r="BV43" s="9">
        <f t="shared" si="26"/>
        <v>0</v>
      </c>
      <c r="BW43" s="15">
        <f t="shared" si="27"/>
        <v>0</v>
      </c>
      <c r="BX43" s="39">
        <v>10140</v>
      </c>
      <c r="BY43" s="9">
        <f t="shared" si="28"/>
        <v>30420</v>
      </c>
      <c r="BZ43" s="17">
        <f t="shared" si="29"/>
        <v>4625665.2</v>
      </c>
      <c r="CA43" s="39">
        <v>5550</v>
      </c>
      <c r="CB43" s="9">
        <f t="shared" si="30"/>
        <v>16650</v>
      </c>
      <c r="CC43" s="17">
        <f t="shared" si="31"/>
        <v>2531799</v>
      </c>
      <c r="CD43" s="34">
        <v>0</v>
      </c>
      <c r="CE43" s="9">
        <f t="shared" si="32"/>
        <v>0</v>
      </c>
      <c r="CF43" s="17">
        <f t="shared" si="33"/>
        <v>0</v>
      </c>
      <c r="CG43" s="36">
        <v>0</v>
      </c>
      <c r="CH43" s="9">
        <f t="shared" si="34"/>
        <v>0</v>
      </c>
      <c r="CI43" s="17">
        <f t="shared" si="35"/>
        <v>0</v>
      </c>
      <c r="CJ43" s="36">
        <v>0</v>
      </c>
      <c r="CK43" s="9">
        <f t="shared" si="36"/>
        <v>0</v>
      </c>
      <c r="CL43" s="17">
        <f t="shared" si="37"/>
        <v>0</v>
      </c>
      <c r="CM43" s="20">
        <v>0</v>
      </c>
      <c r="CN43" s="9">
        <f t="shared" si="38"/>
        <v>0</v>
      </c>
      <c r="CO43" s="17">
        <f t="shared" si="39"/>
        <v>0</v>
      </c>
      <c r="CP43" s="39"/>
      <c r="CQ43" s="9">
        <f t="shared" si="40"/>
        <v>0</v>
      </c>
      <c r="CR43" s="17">
        <f t="shared" si="41"/>
        <v>0</v>
      </c>
      <c r="CS43" s="106">
        <v>21765</v>
      </c>
    </row>
    <row r="44" spans="1:97" x14ac:dyDescent="0.25">
      <c r="A44" s="55" t="s">
        <v>305</v>
      </c>
      <c r="B44" s="55" t="s">
        <v>11</v>
      </c>
      <c r="C44" s="55" t="s">
        <v>306</v>
      </c>
      <c r="D44" s="51" t="s">
        <v>307</v>
      </c>
      <c r="E44" s="55" t="s">
        <v>130</v>
      </c>
      <c r="F44" s="55" t="s">
        <v>129</v>
      </c>
      <c r="G44" s="63" t="s">
        <v>308</v>
      </c>
      <c r="H44" s="56">
        <v>53970</v>
      </c>
      <c r="I44" s="60">
        <v>0.52</v>
      </c>
      <c r="J44" s="61">
        <v>1.07273</v>
      </c>
      <c r="K44" s="60">
        <v>57895.238100000002</v>
      </c>
      <c r="L44" s="91">
        <f>K44</f>
        <v>57895.238100000002</v>
      </c>
      <c r="M44" s="53">
        <v>50</v>
      </c>
      <c r="N44" s="55" t="s">
        <v>309</v>
      </c>
      <c r="O44" s="53" t="s">
        <v>131</v>
      </c>
      <c r="P44" s="50" t="s">
        <v>402</v>
      </c>
      <c r="Q44" s="50" t="s">
        <v>399</v>
      </c>
      <c r="R44" s="50" t="s">
        <v>401</v>
      </c>
      <c r="S44" s="50" t="s">
        <v>400</v>
      </c>
      <c r="T44" s="55" t="s">
        <v>310</v>
      </c>
      <c r="U44" s="55" t="s">
        <v>311</v>
      </c>
      <c r="V44" s="59" t="s">
        <v>312</v>
      </c>
      <c r="W44" s="53">
        <v>1.07273</v>
      </c>
      <c r="X44" s="55" t="s">
        <v>10</v>
      </c>
      <c r="Y44" s="53">
        <v>11.8</v>
      </c>
      <c r="Z44" s="56">
        <v>10</v>
      </c>
      <c r="AA44" s="55" t="s">
        <v>249</v>
      </c>
      <c r="AB44" s="55" t="s">
        <v>35</v>
      </c>
      <c r="AC44" s="57">
        <v>401768</v>
      </c>
      <c r="AD44" s="56">
        <v>5</v>
      </c>
      <c r="AE44" s="55"/>
      <c r="AF44" s="53">
        <v>0</v>
      </c>
      <c r="AG44" s="45">
        <v>1.07273</v>
      </c>
      <c r="AH44" s="21">
        <v>200</v>
      </c>
      <c r="AI44" s="9">
        <f t="shared" si="1"/>
        <v>600</v>
      </c>
      <c r="AJ44" s="15">
        <f t="shared" si="2"/>
        <v>643.63799999999992</v>
      </c>
      <c r="AK44" s="26">
        <v>900</v>
      </c>
      <c r="AL44" s="9">
        <f t="shared" si="3"/>
        <v>2700</v>
      </c>
      <c r="AM44" s="15">
        <f t="shared" si="4"/>
        <v>2896.3710000000001</v>
      </c>
      <c r="AN44" s="21">
        <v>0</v>
      </c>
      <c r="AO44" s="9">
        <f t="shared" si="5"/>
        <v>0</v>
      </c>
      <c r="AP44" s="15">
        <f t="shared" si="6"/>
        <v>0</v>
      </c>
      <c r="AQ44" s="21">
        <v>0</v>
      </c>
      <c r="AR44" s="9">
        <f t="shared" si="7"/>
        <v>0</v>
      </c>
      <c r="AS44" s="15">
        <f t="shared" si="8"/>
        <v>0</v>
      </c>
      <c r="AT44" s="21">
        <v>1000</v>
      </c>
      <c r="AU44" s="9">
        <f t="shared" si="9"/>
        <v>3000</v>
      </c>
      <c r="AV44" s="15">
        <f t="shared" si="10"/>
        <v>3218.19</v>
      </c>
      <c r="AW44" s="21">
        <v>200</v>
      </c>
      <c r="AX44" s="9">
        <f t="shared" si="11"/>
        <v>600</v>
      </c>
      <c r="AY44" s="15">
        <f t="shared" si="12"/>
        <v>643.63799999999992</v>
      </c>
      <c r="AZ44" s="21">
        <v>600</v>
      </c>
      <c r="BA44" s="9">
        <f t="shared" si="13"/>
        <v>1800</v>
      </c>
      <c r="BB44" s="16">
        <f t="shared" si="14"/>
        <v>1930.914</v>
      </c>
      <c r="BC44" s="21">
        <v>0</v>
      </c>
      <c r="BD44" s="9">
        <f t="shared" si="15"/>
        <v>0</v>
      </c>
      <c r="BE44" s="15">
        <f t="shared" si="16"/>
        <v>0</v>
      </c>
      <c r="BF44" s="21">
        <v>0</v>
      </c>
      <c r="BG44" s="9">
        <f t="shared" si="17"/>
        <v>0</v>
      </c>
      <c r="BH44" s="15">
        <f t="shared" si="18"/>
        <v>0</v>
      </c>
      <c r="BI44" s="35">
        <v>0</v>
      </c>
      <c r="BJ44" s="9">
        <f t="shared" si="19"/>
        <v>0</v>
      </c>
      <c r="BK44" s="15">
        <f t="shared" si="20"/>
        <v>0</v>
      </c>
      <c r="BL44" s="37">
        <v>50</v>
      </c>
      <c r="BM44" s="9">
        <f t="shared" si="21"/>
        <v>150</v>
      </c>
      <c r="BN44" s="15">
        <f t="shared" si="22"/>
        <v>160.90949999999998</v>
      </c>
      <c r="BO44" s="39">
        <v>0</v>
      </c>
      <c r="BP44" s="9">
        <f t="shared" si="23"/>
        <v>0</v>
      </c>
      <c r="BQ44" s="15">
        <f t="shared" si="24"/>
        <v>0</v>
      </c>
      <c r="BR44" s="20">
        <v>250</v>
      </c>
      <c r="BS44" s="9">
        <f t="shared" si="25"/>
        <v>750</v>
      </c>
      <c r="BT44" s="15">
        <f t="shared" si="0"/>
        <v>804.54750000000001</v>
      </c>
      <c r="BU44" s="25">
        <v>0</v>
      </c>
      <c r="BV44" s="9">
        <f t="shared" si="26"/>
        <v>0</v>
      </c>
      <c r="BW44" s="15">
        <f t="shared" si="27"/>
        <v>0</v>
      </c>
      <c r="BX44" s="39">
        <v>50</v>
      </c>
      <c r="BY44" s="9">
        <f t="shared" si="28"/>
        <v>150</v>
      </c>
      <c r="BZ44" s="17">
        <f t="shared" si="29"/>
        <v>160.90949999999998</v>
      </c>
      <c r="CA44" s="39">
        <v>0</v>
      </c>
      <c r="CB44" s="9">
        <f t="shared" si="30"/>
        <v>0</v>
      </c>
      <c r="CC44" s="17">
        <f t="shared" si="31"/>
        <v>0</v>
      </c>
      <c r="CD44" s="34">
        <v>100</v>
      </c>
      <c r="CE44" s="9">
        <f t="shared" si="32"/>
        <v>300</v>
      </c>
      <c r="CF44" s="17">
        <f t="shared" si="33"/>
        <v>321.81899999999996</v>
      </c>
      <c r="CG44" s="36">
        <v>50</v>
      </c>
      <c r="CH44" s="9">
        <f t="shared" si="34"/>
        <v>150</v>
      </c>
      <c r="CI44" s="17">
        <f t="shared" si="35"/>
        <v>160.90949999999998</v>
      </c>
      <c r="CJ44" s="36">
        <v>50</v>
      </c>
      <c r="CK44" s="9">
        <f t="shared" si="36"/>
        <v>150</v>
      </c>
      <c r="CL44" s="17">
        <f t="shared" si="37"/>
        <v>160.90949999999998</v>
      </c>
      <c r="CM44" s="20">
        <v>20</v>
      </c>
      <c r="CN44" s="9">
        <f t="shared" si="38"/>
        <v>60</v>
      </c>
      <c r="CO44" s="17">
        <f t="shared" si="39"/>
        <v>64.363799999999998</v>
      </c>
      <c r="CP44" s="39"/>
      <c r="CQ44" s="9">
        <f t="shared" si="40"/>
        <v>0</v>
      </c>
      <c r="CR44" s="17">
        <f t="shared" si="41"/>
        <v>0</v>
      </c>
      <c r="CS44" s="106">
        <v>43560</v>
      </c>
    </row>
    <row r="45" spans="1:97" ht="25.5" x14ac:dyDescent="0.25">
      <c r="A45" s="55" t="s">
        <v>313</v>
      </c>
      <c r="B45" s="55" t="s">
        <v>11</v>
      </c>
      <c r="C45" s="55" t="s">
        <v>314</v>
      </c>
      <c r="D45" s="59" t="s">
        <v>315</v>
      </c>
      <c r="E45" s="55" t="s">
        <v>133</v>
      </c>
      <c r="F45" s="55" t="s">
        <v>132</v>
      </c>
      <c r="G45" s="63" t="s">
        <v>316</v>
      </c>
      <c r="H45" s="56">
        <v>23814</v>
      </c>
      <c r="I45" s="60">
        <v>0.98</v>
      </c>
      <c r="J45" s="61">
        <v>3.57</v>
      </c>
      <c r="K45" s="60">
        <v>85015.98</v>
      </c>
      <c r="L45" s="91">
        <f>K45</f>
        <v>85015.98</v>
      </c>
      <c r="M45" s="53">
        <v>86.27</v>
      </c>
      <c r="N45" s="55" t="s">
        <v>281</v>
      </c>
      <c r="O45" s="53" t="s">
        <v>134</v>
      </c>
      <c r="P45" s="52" t="s">
        <v>360</v>
      </c>
      <c r="Q45" s="50" t="s">
        <v>361</v>
      </c>
      <c r="R45" s="50" t="s">
        <v>362</v>
      </c>
      <c r="S45" s="50" t="s">
        <v>363</v>
      </c>
      <c r="T45" s="55" t="s">
        <v>317</v>
      </c>
      <c r="U45" s="55" t="s">
        <v>318</v>
      </c>
      <c r="V45" s="59" t="s">
        <v>319</v>
      </c>
      <c r="W45" s="53">
        <v>13</v>
      </c>
      <c r="X45" s="55" t="s">
        <v>10</v>
      </c>
      <c r="Y45" s="53">
        <v>286</v>
      </c>
      <c r="Z45" s="56">
        <v>10</v>
      </c>
      <c r="AA45" s="55" t="s">
        <v>320</v>
      </c>
      <c r="AB45" s="55" t="s">
        <v>35</v>
      </c>
      <c r="AC45" s="57"/>
      <c r="AD45" s="56">
        <v>10</v>
      </c>
      <c r="AE45" s="55"/>
      <c r="AF45" s="53">
        <v>0</v>
      </c>
      <c r="AG45" s="44">
        <v>3.57</v>
      </c>
      <c r="AH45" s="21">
        <v>0</v>
      </c>
      <c r="AI45" s="9">
        <f t="shared" si="1"/>
        <v>0</v>
      </c>
      <c r="AJ45" s="15">
        <f t="shared" si="2"/>
        <v>0</v>
      </c>
      <c r="AK45" s="26">
        <v>0</v>
      </c>
      <c r="AL45" s="9">
        <f t="shared" si="3"/>
        <v>0</v>
      </c>
      <c r="AM45" s="15">
        <f t="shared" si="4"/>
        <v>0</v>
      </c>
      <c r="AN45" s="21">
        <v>0</v>
      </c>
      <c r="AO45" s="9">
        <f t="shared" si="5"/>
        <v>0</v>
      </c>
      <c r="AP45" s="15">
        <f t="shared" si="6"/>
        <v>0</v>
      </c>
      <c r="AQ45" s="21">
        <v>0</v>
      </c>
      <c r="AR45" s="9">
        <f t="shared" si="7"/>
        <v>0</v>
      </c>
      <c r="AS45" s="15">
        <f t="shared" si="8"/>
        <v>0</v>
      </c>
      <c r="AT45" s="21">
        <v>0</v>
      </c>
      <c r="AU45" s="9">
        <f t="shared" si="9"/>
        <v>0</v>
      </c>
      <c r="AV45" s="15">
        <f t="shared" si="10"/>
        <v>0</v>
      </c>
      <c r="AW45" s="21">
        <v>0</v>
      </c>
      <c r="AX45" s="9">
        <f t="shared" si="11"/>
        <v>0</v>
      </c>
      <c r="AY45" s="15">
        <f t="shared" si="12"/>
        <v>0</v>
      </c>
      <c r="AZ45" s="21">
        <v>600</v>
      </c>
      <c r="BA45" s="9">
        <f t="shared" si="13"/>
        <v>1800</v>
      </c>
      <c r="BB45" s="16">
        <f t="shared" si="14"/>
        <v>6426</v>
      </c>
      <c r="BC45" s="21">
        <v>0</v>
      </c>
      <c r="BD45" s="9">
        <f t="shared" si="15"/>
        <v>0</v>
      </c>
      <c r="BE45" s="15">
        <f t="shared" si="16"/>
        <v>0</v>
      </c>
      <c r="BF45" s="21">
        <v>0</v>
      </c>
      <c r="BG45" s="9">
        <f t="shared" si="17"/>
        <v>0</v>
      </c>
      <c r="BH45" s="15">
        <f t="shared" si="18"/>
        <v>0</v>
      </c>
      <c r="BI45" s="35">
        <v>30</v>
      </c>
      <c r="BJ45" s="9">
        <f t="shared" si="19"/>
        <v>90</v>
      </c>
      <c r="BK45" s="15">
        <f t="shared" si="20"/>
        <v>321.3</v>
      </c>
      <c r="BL45" s="37">
        <v>400</v>
      </c>
      <c r="BM45" s="9">
        <f t="shared" si="21"/>
        <v>1200</v>
      </c>
      <c r="BN45" s="15">
        <f t="shared" si="22"/>
        <v>4284</v>
      </c>
      <c r="BO45" s="39">
        <v>2000</v>
      </c>
      <c r="BP45" s="9">
        <f t="shared" si="23"/>
        <v>6000</v>
      </c>
      <c r="BQ45" s="15">
        <f t="shared" si="24"/>
        <v>21420</v>
      </c>
      <c r="BR45" s="20">
        <v>0</v>
      </c>
      <c r="BS45" s="9">
        <f t="shared" si="25"/>
        <v>0</v>
      </c>
      <c r="BT45" s="15">
        <f t="shared" si="0"/>
        <v>0</v>
      </c>
      <c r="BU45" s="25">
        <v>0</v>
      </c>
      <c r="BV45" s="9">
        <f t="shared" si="26"/>
        <v>0</v>
      </c>
      <c r="BW45" s="15">
        <f t="shared" si="27"/>
        <v>0</v>
      </c>
      <c r="BX45" s="39">
        <v>50</v>
      </c>
      <c r="BY45" s="9">
        <f t="shared" si="28"/>
        <v>150</v>
      </c>
      <c r="BZ45" s="17">
        <f t="shared" si="29"/>
        <v>535.5</v>
      </c>
      <c r="CA45" s="39">
        <v>0</v>
      </c>
      <c r="CB45" s="9">
        <f t="shared" si="30"/>
        <v>0</v>
      </c>
      <c r="CC45" s="17">
        <f t="shared" si="31"/>
        <v>0</v>
      </c>
      <c r="CD45" s="34">
        <v>50</v>
      </c>
      <c r="CE45" s="9">
        <f t="shared" si="32"/>
        <v>150</v>
      </c>
      <c r="CF45" s="17">
        <f t="shared" si="33"/>
        <v>535.5</v>
      </c>
      <c r="CG45" s="36">
        <v>50</v>
      </c>
      <c r="CH45" s="9">
        <f t="shared" si="34"/>
        <v>150</v>
      </c>
      <c r="CI45" s="17">
        <f t="shared" si="35"/>
        <v>535.5</v>
      </c>
      <c r="CJ45" s="36">
        <v>0</v>
      </c>
      <c r="CK45" s="9">
        <f t="shared" si="36"/>
        <v>0</v>
      </c>
      <c r="CL45" s="17">
        <f t="shared" si="37"/>
        <v>0</v>
      </c>
      <c r="CM45" s="20">
        <v>20</v>
      </c>
      <c r="CN45" s="9">
        <f t="shared" si="38"/>
        <v>60</v>
      </c>
      <c r="CO45" s="17">
        <f t="shared" si="39"/>
        <v>214.2</v>
      </c>
      <c r="CP45" s="39"/>
      <c r="CQ45" s="9">
        <f t="shared" si="40"/>
        <v>0</v>
      </c>
      <c r="CR45" s="17">
        <f t="shared" si="41"/>
        <v>0</v>
      </c>
      <c r="CS45" s="106">
        <v>14214</v>
      </c>
    </row>
    <row r="46" spans="1:97" x14ac:dyDescent="0.25">
      <c r="A46" s="46"/>
      <c r="B46" s="46"/>
      <c r="C46" s="43"/>
      <c r="D46" s="43"/>
      <c r="E46" s="43"/>
      <c r="F46" s="43"/>
      <c r="G46" s="2"/>
      <c r="N46" s="2"/>
      <c r="O46" s="2"/>
      <c r="P46" s="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10"/>
      <c r="AI46" s="10"/>
      <c r="AJ46" s="14"/>
      <c r="AK46" s="10"/>
      <c r="AL46" s="10"/>
      <c r="AM46" s="14"/>
      <c r="AN46" s="10"/>
      <c r="AO46" s="10"/>
      <c r="AP46" s="14"/>
      <c r="AQ46" s="10"/>
      <c r="AR46" s="10"/>
      <c r="AS46" s="14"/>
      <c r="AT46" s="10"/>
      <c r="AU46" s="10"/>
      <c r="AV46" s="14"/>
      <c r="AW46" s="10"/>
      <c r="AX46" s="10"/>
      <c r="AY46" s="14"/>
      <c r="AZ46" s="10"/>
      <c r="BA46" s="10"/>
      <c r="BB46" s="14"/>
      <c r="BC46" s="10"/>
      <c r="BD46" s="10"/>
      <c r="BE46" s="14"/>
      <c r="BF46" s="10"/>
      <c r="BG46" s="10"/>
      <c r="BH46" s="14"/>
      <c r="BI46" s="10"/>
      <c r="BJ46" s="10"/>
      <c r="BK46" s="14"/>
      <c r="BL46" s="10"/>
      <c r="BM46" s="10"/>
      <c r="BN46" s="14"/>
      <c r="BO46" s="10"/>
      <c r="BP46" s="10"/>
      <c r="BQ46" s="14"/>
      <c r="BR46" s="10"/>
      <c r="BS46" s="10"/>
      <c r="BT46" s="14"/>
      <c r="BU46" s="10"/>
      <c r="BV46" s="10"/>
      <c r="BW46" s="14"/>
      <c r="BX46" s="10"/>
      <c r="BY46" s="10"/>
      <c r="BZ46" s="14"/>
      <c r="CA46" s="10"/>
      <c r="CB46" s="10"/>
      <c r="CC46" s="14"/>
      <c r="CD46" s="10"/>
      <c r="CE46" s="10"/>
      <c r="CF46" s="14"/>
      <c r="CG46" s="10"/>
      <c r="CH46" s="10"/>
      <c r="CI46" s="14"/>
      <c r="CJ46" s="10"/>
      <c r="CK46" s="10"/>
      <c r="CL46" s="14"/>
      <c r="CM46" s="10"/>
      <c r="CN46" s="10"/>
      <c r="CO46" s="14"/>
      <c r="CP46" s="10"/>
      <c r="CQ46" s="10"/>
      <c r="CR46" s="14"/>
      <c r="CS46" s="18"/>
    </row>
    <row r="47" spans="1:97" x14ac:dyDescent="0.25">
      <c r="CS47" s="18"/>
    </row>
  </sheetData>
  <mergeCells count="23">
    <mergeCell ref="BO1:BQ1"/>
    <mergeCell ref="BR1:BT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  <mergeCell ref="A1:AF1"/>
    <mergeCell ref="BL1:BN1"/>
    <mergeCell ref="CG1:CI1"/>
    <mergeCell ref="L7:L8"/>
    <mergeCell ref="BI1:BK1"/>
    <mergeCell ref="CJ1:CL1"/>
    <mergeCell ref="CM1:CO1"/>
    <mergeCell ref="CP1:CR1"/>
    <mergeCell ref="CD1:CF1"/>
    <mergeCell ref="BU1:BW1"/>
    <mergeCell ref="BX1:BZ1"/>
    <mergeCell ref="CA1:CC1"/>
  </mergeCells>
  <dataValidations disablePrompts="1" count="1">
    <dataValidation type="textLength" operator="equal" allowBlank="1" showErrorMessage="1" sqref="C3 C9 C5:C7 C11 C16 C14 C18:C21 C24:C25 C27:C30 C32 C34:C35">
      <formula1>10</formula1>
    </dataValidation>
  </dataValidations>
  <hyperlinks>
    <hyperlink ref="S4" r:id="rId1"/>
    <hyperlink ref="S14" r:id="rId2"/>
    <hyperlink ref="S15" r:id="rId3"/>
    <hyperlink ref="S23" r:id="rId4"/>
    <hyperlink ref="S26" r:id="rId5"/>
    <hyperlink ref="S27" r:id="rId6"/>
    <hyperlink ref="S28" r:id="rId7"/>
    <hyperlink ref="S29" r:id="rId8"/>
    <hyperlink ref="S30" r:id="rId9"/>
    <hyperlink ref="S31" r:id="rId10"/>
    <hyperlink ref="S32" r:id="rId11"/>
    <hyperlink ref="S33" r:id="rId12"/>
    <hyperlink ref="S34" r:id="rId13"/>
    <hyperlink ref="S35" r:id="rId14"/>
    <hyperlink ref="S36" r:id="rId15"/>
    <hyperlink ref="S37" r:id="rId16"/>
    <hyperlink ref="S38" r:id="rId17"/>
    <hyperlink ref="S16" r:id="rId18"/>
    <hyperlink ref="S3" r:id="rId19"/>
    <hyperlink ref="S5" r:id="rId20"/>
    <hyperlink ref="S13" r:id="rId21"/>
    <hyperlink ref="S39" r:id="rId22"/>
    <hyperlink ref="S17" r:id="rId23"/>
    <hyperlink ref="S18" r:id="rId24"/>
    <hyperlink ref="S19" r:id="rId25"/>
    <hyperlink ref="S20" r:id="rId26"/>
    <hyperlink ref="S21" r:id="rId27"/>
    <hyperlink ref="S22" r:id="rId28"/>
    <hyperlink ref="S25" r:id="rId29"/>
    <hyperlink ref="S44" r:id="rId30"/>
    <hyperlink ref="S40" r:id="rId31"/>
    <hyperlink ref="S41" r:id="rId32"/>
  </hyperlinks>
  <pageMargins left="0.7" right="0.7" top="0.75" bottom="0.75" header="0.3" footer="0.3"/>
  <pageSetup paperSize="9" orientation="portrait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Fabbisogni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sciarrino</dc:creator>
  <cp:lastModifiedBy>Cristina Milazzo</cp:lastModifiedBy>
  <dcterms:created xsi:type="dcterms:W3CDTF">2019-06-18T06:56:08Z</dcterms:created>
  <dcterms:modified xsi:type="dcterms:W3CDTF">2024-04-18T11:30:11Z</dcterms:modified>
</cp:coreProperties>
</file>