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5.205\cuc\CUC Farmaci\PTORS 91\Prospetti ed allegati\"/>
    </mc:Choice>
  </mc:AlternateContent>
  <bookViews>
    <workbookView xWindow="0" yWindow="0" windowWidth="25125" windowHeight="10800"/>
  </bookViews>
  <sheets>
    <sheet name="Fabbisogni" sheetId="5" r:id="rId1"/>
  </sheets>
  <definedNames>
    <definedName name="_xlnm._FilterDatabase" localSheetId="0" hidden="1">Fabbisogni!$A$2:$CU$43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R43" i="5" l="1"/>
  <c r="CS43" i="5" s="1"/>
  <c r="CO43" i="5"/>
  <c r="CP43" i="5" s="1"/>
  <c r="CL43" i="5"/>
  <c r="CM43" i="5" s="1"/>
  <c r="CI43" i="5"/>
  <c r="CJ43" i="5" s="1"/>
  <c r="CF43" i="5"/>
  <c r="CG43" i="5" s="1"/>
  <c r="CC43" i="5"/>
  <c r="CD43" i="5" s="1"/>
  <c r="BZ43" i="5"/>
  <c r="CA43" i="5" s="1"/>
  <c r="BW43" i="5"/>
  <c r="BX43" i="5" s="1"/>
  <c r="BT43" i="5"/>
  <c r="BU43" i="5" s="1"/>
  <c r="BQ43" i="5"/>
  <c r="BR43" i="5" s="1"/>
  <c r="BN43" i="5"/>
  <c r="BO43" i="5" s="1"/>
  <c r="BK43" i="5"/>
  <c r="BL43" i="5" s="1"/>
  <c r="BH43" i="5"/>
  <c r="BI43" i="5" s="1"/>
  <c r="BE43" i="5"/>
  <c r="BF43" i="5" s="1"/>
  <c r="BB43" i="5"/>
  <c r="BC43" i="5" s="1"/>
  <c r="AY43" i="5"/>
  <c r="AZ43" i="5" s="1"/>
  <c r="AV43" i="5"/>
  <c r="AW43" i="5" s="1"/>
  <c r="AS43" i="5"/>
  <c r="AT43" i="5" s="1"/>
  <c r="AP43" i="5"/>
  <c r="AQ43" i="5" s="1"/>
  <c r="AM43" i="5"/>
  <c r="AN43" i="5" s="1"/>
  <c r="AJ43" i="5"/>
  <c r="CR42" i="5"/>
  <c r="CS42" i="5" s="1"/>
  <c r="CO42" i="5"/>
  <c r="CP42" i="5" s="1"/>
  <c r="CL42" i="5"/>
  <c r="CM42" i="5" s="1"/>
  <c r="CI42" i="5"/>
  <c r="CJ42" i="5" s="1"/>
  <c r="CF42" i="5"/>
  <c r="CG42" i="5" s="1"/>
  <c r="CC42" i="5"/>
  <c r="CD42" i="5" s="1"/>
  <c r="BZ42" i="5"/>
  <c r="CA42" i="5" s="1"/>
  <c r="BW42" i="5"/>
  <c r="BX42" i="5" s="1"/>
  <c r="BT42" i="5"/>
  <c r="BU42" i="5" s="1"/>
  <c r="BQ42" i="5"/>
  <c r="BR42" i="5" s="1"/>
  <c r="BN42" i="5"/>
  <c r="BO42" i="5" s="1"/>
  <c r="BK42" i="5"/>
  <c r="BL42" i="5" s="1"/>
  <c r="BH42" i="5"/>
  <c r="BI42" i="5" s="1"/>
  <c r="BE42" i="5"/>
  <c r="BF42" i="5" s="1"/>
  <c r="BB42" i="5"/>
  <c r="BC42" i="5" s="1"/>
  <c r="AY42" i="5"/>
  <c r="AZ42" i="5" s="1"/>
  <c r="AV42" i="5"/>
  <c r="AW42" i="5" s="1"/>
  <c r="AS42" i="5"/>
  <c r="AT42" i="5" s="1"/>
  <c r="AP42" i="5"/>
  <c r="AQ42" i="5" s="1"/>
  <c r="AM42" i="5"/>
  <c r="AN42" i="5" s="1"/>
  <c r="AJ42" i="5"/>
  <c r="CR41" i="5"/>
  <c r="CS41" i="5" s="1"/>
  <c r="CO41" i="5"/>
  <c r="CP41" i="5" s="1"/>
  <c r="CL41" i="5"/>
  <c r="CM41" i="5" s="1"/>
  <c r="CI41" i="5"/>
  <c r="CJ41" i="5" s="1"/>
  <c r="CF41" i="5"/>
  <c r="CG41" i="5" s="1"/>
  <c r="CC41" i="5"/>
  <c r="CD41" i="5" s="1"/>
  <c r="BZ41" i="5"/>
  <c r="CA41" i="5" s="1"/>
  <c r="BW41" i="5"/>
  <c r="BX41" i="5" s="1"/>
  <c r="BT41" i="5"/>
  <c r="BU41" i="5" s="1"/>
  <c r="BQ41" i="5"/>
  <c r="BR41" i="5" s="1"/>
  <c r="BN41" i="5"/>
  <c r="BO41" i="5" s="1"/>
  <c r="BK41" i="5"/>
  <c r="BL41" i="5" s="1"/>
  <c r="BH41" i="5"/>
  <c r="BI41" i="5" s="1"/>
  <c r="BE41" i="5"/>
  <c r="BF41" i="5" s="1"/>
  <c r="BB41" i="5"/>
  <c r="BC41" i="5" s="1"/>
  <c r="AY41" i="5"/>
  <c r="AZ41" i="5" s="1"/>
  <c r="AV41" i="5"/>
  <c r="AW41" i="5" s="1"/>
  <c r="AS41" i="5"/>
  <c r="AT41" i="5" s="1"/>
  <c r="AP41" i="5"/>
  <c r="AQ41" i="5" s="1"/>
  <c r="AM41" i="5"/>
  <c r="AN41" i="5" s="1"/>
  <c r="AJ41" i="5"/>
  <c r="CR40" i="5"/>
  <c r="CS40" i="5" s="1"/>
  <c r="CO40" i="5"/>
  <c r="CP40" i="5" s="1"/>
  <c r="CL40" i="5"/>
  <c r="CM40" i="5" s="1"/>
  <c r="CI40" i="5"/>
  <c r="CJ40" i="5" s="1"/>
  <c r="CF40" i="5"/>
  <c r="CG40" i="5" s="1"/>
  <c r="CC40" i="5"/>
  <c r="CD40" i="5" s="1"/>
  <c r="BZ40" i="5"/>
  <c r="CA40" i="5" s="1"/>
  <c r="BW40" i="5"/>
  <c r="BX40" i="5" s="1"/>
  <c r="BT40" i="5"/>
  <c r="BU40" i="5" s="1"/>
  <c r="BQ40" i="5"/>
  <c r="BR40" i="5" s="1"/>
  <c r="BN40" i="5"/>
  <c r="BO40" i="5" s="1"/>
  <c r="BK40" i="5"/>
  <c r="BL40" i="5" s="1"/>
  <c r="BH40" i="5"/>
  <c r="BI40" i="5" s="1"/>
  <c r="BE40" i="5"/>
  <c r="BF40" i="5" s="1"/>
  <c r="BB40" i="5"/>
  <c r="BC40" i="5" s="1"/>
  <c r="AY40" i="5"/>
  <c r="AZ40" i="5" s="1"/>
  <c r="AV40" i="5"/>
  <c r="AW40" i="5" s="1"/>
  <c r="AS40" i="5"/>
  <c r="AT40" i="5" s="1"/>
  <c r="AP40" i="5"/>
  <c r="AQ40" i="5" s="1"/>
  <c r="AM40" i="5"/>
  <c r="AJ40" i="5"/>
  <c r="AK40" i="5" s="1"/>
  <c r="CR39" i="5"/>
  <c r="CS39" i="5" s="1"/>
  <c r="CO39" i="5"/>
  <c r="CP39" i="5" s="1"/>
  <c r="CL39" i="5"/>
  <c r="CM39" i="5" s="1"/>
  <c r="CI39" i="5"/>
  <c r="CJ39" i="5" s="1"/>
  <c r="CF39" i="5"/>
  <c r="CG39" i="5" s="1"/>
  <c r="CC39" i="5"/>
  <c r="CD39" i="5" s="1"/>
  <c r="BZ39" i="5"/>
  <c r="CA39" i="5" s="1"/>
  <c r="BW39" i="5"/>
  <c r="BX39" i="5" s="1"/>
  <c r="BT39" i="5"/>
  <c r="BU39" i="5" s="1"/>
  <c r="BQ39" i="5"/>
  <c r="BR39" i="5" s="1"/>
  <c r="BN39" i="5"/>
  <c r="BO39" i="5" s="1"/>
  <c r="BK39" i="5"/>
  <c r="BL39" i="5" s="1"/>
  <c r="BH39" i="5"/>
  <c r="BI39" i="5" s="1"/>
  <c r="BE39" i="5"/>
  <c r="BF39" i="5" s="1"/>
  <c r="BB39" i="5"/>
  <c r="BC39" i="5" s="1"/>
  <c r="AY39" i="5"/>
  <c r="AZ39" i="5" s="1"/>
  <c r="AV39" i="5"/>
  <c r="AW39" i="5" s="1"/>
  <c r="AS39" i="5"/>
  <c r="AT39" i="5" s="1"/>
  <c r="AP39" i="5"/>
  <c r="AQ39" i="5" s="1"/>
  <c r="AM39" i="5"/>
  <c r="AN39" i="5" s="1"/>
  <c r="AJ39" i="5"/>
  <c r="CR38" i="5"/>
  <c r="CS38" i="5" s="1"/>
  <c r="CO38" i="5"/>
  <c r="CP38" i="5" s="1"/>
  <c r="CL38" i="5"/>
  <c r="CM38" i="5" s="1"/>
  <c r="CI38" i="5"/>
  <c r="CJ38" i="5" s="1"/>
  <c r="CF38" i="5"/>
  <c r="CG38" i="5" s="1"/>
  <c r="CC38" i="5"/>
  <c r="CD38" i="5" s="1"/>
  <c r="BZ38" i="5"/>
  <c r="CA38" i="5" s="1"/>
  <c r="BW38" i="5"/>
  <c r="BX38" i="5" s="1"/>
  <c r="BT38" i="5"/>
  <c r="BU38" i="5" s="1"/>
  <c r="BQ38" i="5"/>
  <c r="BR38" i="5" s="1"/>
  <c r="BN38" i="5"/>
  <c r="BO38" i="5" s="1"/>
  <c r="BK38" i="5"/>
  <c r="BL38" i="5" s="1"/>
  <c r="BH38" i="5"/>
  <c r="BI38" i="5" s="1"/>
  <c r="BE38" i="5"/>
  <c r="BF38" i="5" s="1"/>
  <c r="BB38" i="5"/>
  <c r="BC38" i="5" s="1"/>
  <c r="AY38" i="5"/>
  <c r="AZ38" i="5" s="1"/>
  <c r="AV38" i="5"/>
  <c r="AW38" i="5" s="1"/>
  <c r="AS38" i="5"/>
  <c r="AT38" i="5" s="1"/>
  <c r="AP38" i="5"/>
  <c r="AQ38" i="5" s="1"/>
  <c r="AM38" i="5"/>
  <c r="AN38" i="5" s="1"/>
  <c r="AJ38" i="5"/>
  <c r="AK38" i="5" s="1"/>
  <c r="CR37" i="5"/>
  <c r="CS37" i="5" s="1"/>
  <c r="CO37" i="5"/>
  <c r="CP37" i="5" s="1"/>
  <c r="CL37" i="5"/>
  <c r="CM37" i="5" s="1"/>
  <c r="CI37" i="5"/>
  <c r="CJ37" i="5" s="1"/>
  <c r="CF37" i="5"/>
  <c r="CG37" i="5" s="1"/>
  <c r="CC37" i="5"/>
  <c r="CD37" i="5" s="1"/>
  <c r="BZ37" i="5"/>
  <c r="CA37" i="5" s="1"/>
  <c r="BW37" i="5"/>
  <c r="BX37" i="5" s="1"/>
  <c r="BT37" i="5"/>
  <c r="BU37" i="5" s="1"/>
  <c r="BQ37" i="5"/>
  <c r="BR37" i="5" s="1"/>
  <c r="BN37" i="5"/>
  <c r="BO37" i="5" s="1"/>
  <c r="BK37" i="5"/>
  <c r="BL37" i="5" s="1"/>
  <c r="BH37" i="5"/>
  <c r="BI37" i="5" s="1"/>
  <c r="BE37" i="5"/>
  <c r="BF37" i="5" s="1"/>
  <c r="BB37" i="5"/>
  <c r="BC37" i="5" s="1"/>
  <c r="AY37" i="5"/>
  <c r="AZ37" i="5" s="1"/>
  <c r="AV37" i="5"/>
  <c r="AW37" i="5" s="1"/>
  <c r="AS37" i="5"/>
  <c r="AT37" i="5" s="1"/>
  <c r="AP37" i="5"/>
  <c r="AQ37" i="5" s="1"/>
  <c r="AM37" i="5"/>
  <c r="AN37" i="5" s="1"/>
  <c r="AJ37" i="5"/>
  <c r="CR36" i="5"/>
  <c r="CS36" i="5" s="1"/>
  <c r="CO36" i="5"/>
  <c r="CP36" i="5" s="1"/>
  <c r="CL36" i="5"/>
  <c r="CM36" i="5" s="1"/>
  <c r="CI36" i="5"/>
  <c r="CJ36" i="5" s="1"/>
  <c r="CF36" i="5"/>
  <c r="CG36" i="5" s="1"/>
  <c r="CC36" i="5"/>
  <c r="CD36" i="5" s="1"/>
  <c r="BZ36" i="5"/>
  <c r="CA36" i="5" s="1"/>
  <c r="BW36" i="5"/>
  <c r="BX36" i="5" s="1"/>
  <c r="BT36" i="5"/>
  <c r="BU36" i="5" s="1"/>
  <c r="BQ36" i="5"/>
  <c r="BR36" i="5" s="1"/>
  <c r="BN36" i="5"/>
  <c r="BO36" i="5" s="1"/>
  <c r="BK36" i="5"/>
  <c r="BL36" i="5" s="1"/>
  <c r="BH36" i="5"/>
  <c r="BI36" i="5" s="1"/>
  <c r="BE36" i="5"/>
  <c r="BF36" i="5" s="1"/>
  <c r="BB36" i="5"/>
  <c r="BC36" i="5" s="1"/>
  <c r="AY36" i="5"/>
  <c r="AZ36" i="5" s="1"/>
  <c r="AV36" i="5"/>
  <c r="AW36" i="5" s="1"/>
  <c r="AS36" i="5"/>
  <c r="AT36" i="5" s="1"/>
  <c r="AP36" i="5"/>
  <c r="AQ36" i="5" s="1"/>
  <c r="AM36" i="5"/>
  <c r="AN36" i="5" s="1"/>
  <c r="AJ36" i="5"/>
  <c r="AK36" i="5" s="1"/>
  <c r="CR35" i="5"/>
  <c r="CS35" i="5" s="1"/>
  <c r="CO35" i="5"/>
  <c r="CP35" i="5" s="1"/>
  <c r="CL35" i="5"/>
  <c r="CM35" i="5" s="1"/>
  <c r="CI35" i="5"/>
  <c r="CJ35" i="5" s="1"/>
  <c r="CF35" i="5"/>
  <c r="CG35" i="5" s="1"/>
  <c r="CC35" i="5"/>
  <c r="CD35" i="5" s="1"/>
  <c r="BZ35" i="5"/>
  <c r="CA35" i="5" s="1"/>
  <c r="BW35" i="5"/>
  <c r="BX35" i="5" s="1"/>
  <c r="BT35" i="5"/>
  <c r="BU35" i="5" s="1"/>
  <c r="BQ35" i="5"/>
  <c r="BR35" i="5" s="1"/>
  <c r="BN35" i="5"/>
  <c r="BO35" i="5" s="1"/>
  <c r="BK35" i="5"/>
  <c r="BL35" i="5" s="1"/>
  <c r="BH35" i="5"/>
  <c r="BI35" i="5" s="1"/>
  <c r="BE35" i="5"/>
  <c r="BF35" i="5" s="1"/>
  <c r="BB35" i="5"/>
  <c r="BC35" i="5" s="1"/>
  <c r="AY35" i="5"/>
  <c r="AZ35" i="5" s="1"/>
  <c r="AV35" i="5"/>
  <c r="AW35" i="5" s="1"/>
  <c r="AS35" i="5"/>
  <c r="AT35" i="5" s="1"/>
  <c r="AP35" i="5"/>
  <c r="AQ35" i="5" s="1"/>
  <c r="AM35" i="5"/>
  <c r="AN35" i="5" s="1"/>
  <c r="AJ35" i="5"/>
  <c r="AK35" i="5" s="1"/>
  <c r="CR34" i="5"/>
  <c r="CS34" i="5" s="1"/>
  <c r="CO34" i="5"/>
  <c r="CP34" i="5" s="1"/>
  <c r="CL34" i="5"/>
  <c r="CM34" i="5" s="1"/>
  <c r="CI34" i="5"/>
  <c r="CJ34" i="5" s="1"/>
  <c r="CF34" i="5"/>
  <c r="CG34" i="5" s="1"/>
  <c r="CC34" i="5"/>
  <c r="CD34" i="5" s="1"/>
  <c r="BZ34" i="5"/>
  <c r="CA34" i="5" s="1"/>
  <c r="BW34" i="5"/>
  <c r="BX34" i="5" s="1"/>
  <c r="BT34" i="5"/>
  <c r="BU34" i="5" s="1"/>
  <c r="BQ34" i="5"/>
  <c r="BR34" i="5" s="1"/>
  <c r="BN34" i="5"/>
  <c r="BO34" i="5" s="1"/>
  <c r="BK34" i="5"/>
  <c r="BL34" i="5" s="1"/>
  <c r="BH34" i="5"/>
  <c r="BI34" i="5" s="1"/>
  <c r="BE34" i="5"/>
  <c r="BF34" i="5" s="1"/>
  <c r="BB34" i="5"/>
  <c r="BC34" i="5" s="1"/>
  <c r="AY34" i="5"/>
  <c r="AZ34" i="5" s="1"/>
  <c r="AV34" i="5"/>
  <c r="AW34" i="5" s="1"/>
  <c r="AS34" i="5"/>
  <c r="AT34" i="5" s="1"/>
  <c r="AP34" i="5"/>
  <c r="AQ34" i="5" s="1"/>
  <c r="AM34" i="5"/>
  <c r="AJ34" i="5"/>
  <c r="AK34" i="5" s="1"/>
  <c r="CR33" i="5"/>
  <c r="CS33" i="5" s="1"/>
  <c r="CO33" i="5"/>
  <c r="CP33" i="5" s="1"/>
  <c r="CL33" i="5"/>
  <c r="CM33" i="5" s="1"/>
  <c r="CI33" i="5"/>
  <c r="CJ33" i="5" s="1"/>
  <c r="CF33" i="5"/>
  <c r="CG33" i="5" s="1"/>
  <c r="CC33" i="5"/>
  <c r="CD33" i="5" s="1"/>
  <c r="BZ33" i="5"/>
  <c r="CA33" i="5" s="1"/>
  <c r="BW33" i="5"/>
  <c r="BX33" i="5" s="1"/>
  <c r="BT33" i="5"/>
  <c r="BU33" i="5" s="1"/>
  <c r="BQ33" i="5"/>
  <c r="BR33" i="5" s="1"/>
  <c r="BN33" i="5"/>
  <c r="BO33" i="5" s="1"/>
  <c r="BK33" i="5"/>
  <c r="BL33" i="5" s="1"/>
  <c r="BH33" i="5"/>
  <c r="BI33" i="5" s="1"/>
  <c r="BE33" i="5"/>
  <c r="BF33" i="5" s="1"/>
  <c r="BB33" i="5"/>
  <c r="BC33" i="5" s="1"/>
  <c r="AY33" i="5"/>
  <c r="AZ33" i="5" s="1"/>
  <c r="AV33" i="5"/>
  <c r="AW33" i="5" s="1"/>
  <c r="AS33" i="5"/>
  <c r="AT33" i="5" s="1"/>
  <c r="AP33" i="5"/>
  <c r="AQ33" i="5" s="1"/>
  <c r="AM33" i="5"/>
  <c r="AN33" i="5" s="1"/>
  <c r="AJ33" i="5"/>
  <c r="AK33" i="5" s="1"/>
  <c r="CR32" i="5"/>
  <c r="CS32" i="5" s="1"/>
  <c r="CO32" i="5"/>
  <c r="CP32" i="5" s="1"/>
  <c r="CL32" i="5"/>
  <c r="CM32" i="5" s="1"/>
  <c r="CI32" i="5"/>
  <c r="CJ32" i="5" s="1"/>
  <c r="CF32" i="5"/>
  <c r="CG32" i="5" s="1"/>
  <c r="CC32" i="5"/>
  <c r="CD32" i="5" s="1"/>
  <c r="BZ32" i="5"/>
  <c r="CA32" i="5" s="1"/>
  <c r="BW32" i="5"/>
  <c r="BX32" i="5" s="1"/>
  <c r="BT32" i="5"/>
  <c r="BU32" i="5" s="1"/>
  <c r="BQ32" i="5"/>
  <c r="BR32" i="5" s="1"/>
  <c r="BN32" i="5"/>
  <c r="BO32" i="5" s="1"/>
  <c r="BK32" i="5"/>
  <c r="BL32" i="5" s="1"/>
  <c r="BH32" i="5"/>
  <c r="BI32" i="5" s="1"/>
  <c r="BE32" i="5"/>
  <c r="BF32" i="5" s="1"/>
  <c r="BB32" i="5"/>
  <c r="BC32" i="5" s="1"/>
  <c r="AY32" i="5"/>
  <c r="AZ32" i="5" s="1"/>
  <c r="AV32" i="5"/>
  <c r="AW32" i="5" s="1"/>
  <c r="AS32" i="5"/>
  <c r="AT32" i="5" s="1"/>
  <c r="AP32" i="5"/>
  <c r="AQ32" i="5" s="1"/>
  <c r="AM32" i="5"/>
  <c r="AJ32" i="5"/>
  <c r="AK32" i="5" s="1"/>
  <c r="CR31" i="5"/>
  <c r="CS31" i="5" s="1"/>
  <c r="CO31" i="5"/>
  <c r="CP31" i="5" s="1"/>
  <c r="CL31" i="5"/>
  <c r="CM31" i="5" s="1"/>
  <c r="CI31" i="5"/>
  <c r="CJ31" i="5" s="1"/>
  <c r="CF31" i="5"/>
  <c r="CG31" i="5" s="1"/>
  <c r="CC31" i="5"/>
  <c r="CD31" i="5" s="1"/>
  <c r="BZ31" i="5"/>
  <c r="CA31" i="5" s="1"/>
  <c r="BW31" i="5"/>
  <c r="BX31" i="5" s="1"/>
  <c r="BT31" i="5"/>
  <c r="BU31" i="5" s="1"/>
  <c r="BQ31" i="5"/>
  <c r="BR31" i="5" s="1"/>
  <c r="BN31" i="5"/>
  <c r="BO31" i="5" s="1"/>
  <c r="BK31" i="5"/>
  <c r="BL31" i="5" s="1"/>
  <c r="BH31" i="5"/>
  <c r="BI31" i="5" s="1"/>
  <c r="BE31" i="5"/>
  <c r="BF31" i="5" s="1"/>
  <c r="BB31" i="5"/>
  <c r="BC31" i="5" s="1"/>
  <c r="AY31" i="5"/>
  <c r="AZ31" i="5" s="1"/>
  <c r="AV31" i="5"/>
  <c r="AW31" i="5" s="1"/>
  <c r="AS31" i="5"/>
  <c r="AT31" i="5" s="1"/>
  <c r="AP31" i="5"/>
  <c r="AQ31" i="5" s="1"/>
  <c r="AM31" i="5"/>
  <c r="AN31" i="5" s="1"/>
  <c r="AJ31" i="5"/>
  <c r="CR30" i="5"/>
  <c r="CS30" i="5" s="1"/>
  <c r="CO30" i="5"/>
  <c r="CP30" i="5" s="1"/>
  <c r="CL30" i="5"/>
  <c r="CM30" i="5" s="1"/>
  <c r="CI30" i="5"/>
  <c r="CJ30" i="5" s="1"/>
  <c r="CF30" i="5"/>
  <c r="CG30" i="5" s="1"/>
  <c r="CC30" i="5"/>
  <c r="CD30" i="5" s="1"/>
  <c r="BZ30" i="5"/>
  <c r="CA30" i="5" s="1"/>
  <c r="BW30" i="5"/>
  <c r="BX30" i="5" s="1"/>
  <c r="BT30" i="5"/>
  <c r="BU30" i="5" s="1"/>
  <c r="BQ30" i="5"/>
  <c r="BR30" i="5" s="1"/>
  <c r="BN30" i="5"/>
  <c r="BO30" i="5" s="1"/>
  <c r="BK30" i="5"/>
  <c r="BL30" i="5" s="1"/>
  <c r="BH30" i="5"/>
  <c r="BI30" i="5" s="1"/>
  <c r="BE30" i="5"/>
  <c r="BF30" i="5" s="1"/>
  <c r="BB30" i="5"/>
  <c r="BC30" i="5" s="1"/>
  <c r="AY30" i="5"/>
  <c r="AZ30" i="5" s="1"/>
  <c r="AV30" i="5"/>
  <c r="AW30" i="5" s="1"/>
  <c r="AS30" i="5"/>
  <c r="AT30" i="5" s="1"/>
  <c r="AP30" i="5"/>
  <c r="AQ30" i="5" s="1"/>
  <c r="AM30" i="5"/>
  <c r="AN30" i="5" s="1"/>
  <c r="AJ30" i="5"/>
  <c r="AK30" i="5" s="1"/>
  <c r="CR29" i="5"/>
  <c r="CS29" i="5" s="1"/>
  <c r="CO29" i="5"/>
  <c r="CP29" i="5" s="1"/>
  <c r="CL29" i="5"/>
  <c r="CM29" i="5" s="1"/>
  <c r="CI29" i="5"/>
  <c r="CJ29" i="5" s="1"/>
  <c r="CF29" i="5"/>
  <c r="CG29" i="5" s="1"/>
  <c r="CC29" i="5"/>
  <c r="CD29" i="5" s="1"/>
  <c r="BZ29" i="5"/>
  <c r="CA29" i="5" s="1"/>
  <c r="BW29" i="5"/>
  <c r="BX29" i="5" s="1"/>
  <c r="BT29" i="5"/>
  <c r="BU29" i="5" s="1"/>
  <c r="BQ29" i="5"/>
  <c r="BR29" i="5" s="1"/>
  <c r="BN29" i="5"/>
  <c r="BO29" i="5" s="1"/>
  <c r="BK29" i="5"/>
  <c r="BL29" i="5" s="1"/>
  <c r="BH29" i="5"/>
  <c r="BI29" i="5" s="1"/>
  <c r="BE29" i="5"/>
  <c r="BF29" i="5" s="1"/>
  <c r="BB29" i="5"/>
  <c r="BC29" i="5" s="1"/>
  <c r="AY29" i="5"/>
  <c r="AZ29" i="5" s="1"/>
  <c r="AV29" i="5"/>
  <c r="AW29" i="5" s="1"/>
  <c r="AS29" i="5"/>
  <c r="AP29" i="5"/>
  <c r="AQ29" i="5" s="1"/>
  <c r="AM29" i="5"/>
  <c r="AN29" i="5" s="1"/>
  <c r="AJ29" i="5"/>
  <c r="AK29" i="5" s="1"/>
  <c r="CR28" i="5"/>
  <c r="CS28" i="5" s="1"/>
  <c r="CO28" i="5"/>
  <c r="CP28" i="5" s="1"/>
  <c r="CL28" i="5"/>
  <c r="CM28" i="5" s="1"/>
  <c r="CI28" i="5"/>
  <c r="CJ28" i="5" s="1"/>
  <c r="CF28" i="5"/>
  <c r="CG28" i="5" s="1"/>
  <c r="CC28" i="5"/>
  <c r="CD28" i="5" s="1"/>
  <c r="BZ28" i="5"/>
  <c r="CA28" i="5" s="1"/>
  <c r="BW28" i="5"/>
  <c r="BX28" i="5" s="1"/>
  <c r="BT28" i="5"/>
  <c r="BU28" i="5" s="1"/>
  <c r="BQ28" i="5"/>
  <c r="BR28" i="5" s="1"/>
  <c r="BN28" i="5"/>
  <c r="BO28" i="5" s="1"/>
  <c r="BK28" i="5"/>
  <c r="BL28" i="5" s="1"/>
  <c r="BH28" i="5"/>
  <c r="BI28" i="5" s="1"/>
  <c r="BE28" i="5"/>
  <c r="BF28" i="5" s="1"/>
  <c r="BB28" i="5"/>
  <c r="BC28" i="5" s="1"/>
  <c r="AY28" i="5"/>
  <c r="AZ28" i="5" s="1"/>
  <c r="AV28" i="5"/>
  <c r="AW28" i="5" s="1"/>
  <c r="AS28" i="5"/>
  <c r="AT28" i="5" s="1"/>
  <c r="AP28" i="5"/>
  <c r="AQ28" i="5" s="1"/>
  <c r="AM28" i="5"/>
  <c r="AN28" i="5" s="1"/>
  <c r="AJ28" i="5"/>
  <c r="AK28" i="5" s="1"/>
  <c r="CR27" i="5"/>
  <c r="CS27" i="5" s="1"/>
  <c r="CO27" i="5"/>
  <c r="CP27" i="5" s="1"/>
  <c r="CL27" i="5"/>
  <c r="CM27" i="5" s="1"/>
  <c r="CI27" i="5"/>
  <c r="CJ27" i="5" s="1"/>
  <c r="CF27" i="5"/>
  <c r="CG27" i="5" s="1"/>
  <c r="CC27" i="5"/>
  <c r="CD27" i="5" s="1"/>
  <c r="BZ27" i="5"/>
  <c r="CA27" i="5" s="1"/>
  <c r="BW27" i="5"/>
  <c r="BX27" i="5" s="1"/>
  <c r="BT27" i="5"/>
  <c r="BU27" i="5" s="1"/>
  <c r="BQ27" i="5"/>
  <c r="BR27" i="5" s="1"/>
  <c r="BN27" i="5"/>
  <c r="BO27" i="5" s="1"/>
  <c r="BK27" i="5"/>
  <c r="BL27" i="5" s="1"/>
  <c r="BH27" i="5"/>
  <c r="BI27" i="5" s="1"/>
  <c r="BE27" i="5"/>
  <c r="BF27" i="5" s="1"/>
  <c r="BB27" i="5"/>
  <c r="BC27" i="5" s="1"/>
  <c r="AY27" i="5"/>
  <c r="AZ27" i="5" s="1"/>
  <c r="AV27" i="5"/>
  <c r="AW27" i="5" s="1"/>
  <c r="AS27" i="5"/>
  <c r="AT27" i="5" s="1"/>
  <c r="AP27" i="5"/>
  <c r="AQ27" i="5" s="1"/>
  <c r="AM27" i="5"/>
  <c r="AN27" i="5" s="1"/>
  <c r="AJ27" i="5"/>
  <c r="AK27" i="5" s="1"/>
  <c r="CR26" i="5"/>
  <c r="CS26" i="5" s="1"/>
  <c r="CO26" i="5"/>
  <c r="CP26" i="5" s="1"/>
  <c r="CL26" i="5"/>
  <c r="CM26" i="5" s="1"/>
  <c r="CI26" i="5"/>
  <c r="CJ26" i="5" s="1"/>
  <c r="CF26" i="5"/>
  <c r="CG26" i="5" s="1"/>
  <c r="CC26" i="5"/>
  <c r="CD26" i="5" s="1"/>
  <c r="BZ26" i="5"/>
  <c r="CA26" i="5" s="1"/>
  <c r="BW26" i="5"/>
  <c r="BX26" i="5" s="1"/>
  <c r="BT26" i="5"/>
  <c r="BU26" i="5" s="1"/>
  <c r="BQ26" i="5"/>
  <c r="BR26" i="5" s="1"/>
  <c r="BN26" i="5"/>
  <c r="BO26" i="5" s="1"/>
  <c r="BK26" i="5"/>
  <c r="BL26" i="5" s="1"/>
  <c r="BH26" i="5"/>
  <c r="BI26" i="5" s="1"/>
  <c r="BE26" i="5"/>
  <c r="BF26" i="5" s="1"/>
  <c r="BB26" i="5"/>
  <c r="BC26" i="5" s="1"/>
  <c r="AY26" i="5"/>
  <c r="AZ26" i="5" s="1"/>
  <c r="AV26" i="5"/>
  <c r="AW26" i="5" s="1"/>
  <c r="AS26" i="5"/>
  <c r="AT26" i="5" s="1"/>
  <c r="AP26" i="5"/>
  <c r="AQ26" i="5" s="1"/>
  <c r="AM26" i="5"/>
  <c r="AJ26" i="5"/>
  <c r="AK26" i="5" s="1"/>
  <c r="CR25" i="5"/>
  <c r="CS25" i="5" s="1"/>
  <c r="CO25" i="5"/>
  <c r="CP25" i="5" s="1"/>
  <c r="CL25" i="5"/>
  <c r="CM25" i="5" s="1"/>
  <c r="CI25" i="5"/>
  <c r="CJ25" i="5" s="1"/>
  <c r="CF25" i="5"/>
  <c r="CG25" i="5" s="1"/>
  <c r="CC25" i="5"/>
  <c r="CD25" i="5" s="1"/>
  <c r="BZ25" i="5"/>
  <c r="CA25" i="5" s="1"/>
  <c r="BW25" i="5"/>
  <c r="BX25" i="5" s="1"/>
  <c r="BT25" i="5"/>
  <c r="BU25" i="5" s="1"/>
  <c r="BQ25" i="5"/>
  <c r="BR25" i="5" s="1"/>
  <c r="BN25" i="5"/>
  <c r="BO25" i="5" s="1"/>
  <c r="BK25" i="5"/>
  <c r="BL25" i="5" s="1"/>
  <c r="BH25" i="5"/>
  <c r="BI25" i="5" s="1"/>
  <c r="BE25" i="5"/>
  <c r="BF25" i="5" s="1"/>
  <c r="BB25" i="5"/>
  <c r="BC25" i="5" s="1"/>
  <c r="AY25" i="5"/>
  <c r="AZ25" i="5" s="1"/>
  <c r="AV25" i="5"/>
  <c r="AW25" i="5" s="1"/>
  <c r="AS25" i="5"/>
  <c r="AT25" i="5" s="1"/>
  <c r="AP25" i="5"/>
  <c r="AQ25" i="5" s="1"/>
  <c r="AM25" i="5"/>
  <c r="AN25" i="5" s="1"/>
  <c r="AJ25" i="5"/>
  <c r="CR24" i="5"/>
  <c r="CS24" i="5" s="1"/>
  <c r="CO24" i="5"/>
  <c r="CP24" i="5" s="1"/>
  <c r="CL24" i="5"/>
  <c r="CM24" i="5" s="1"/>
  <c r="CI24" i="5"/>
  <c r="CJ24" i="5" s="1"/>
  <c r="CF24" i="5"/>
  <c r="CG24" i="5" s="1"/>
  <c r="CC24" i="5"/>
  <c r="CD24" i="5" s="1"/>
  <c r="BZ24" i="5"/>
  <c r="CA24" i="5" s="1"/>
  <c r="BW24" i="5"/>
  <c r="BX24" i="5" s="1"/>
  <c r="BT24" i="5"/>
  <c r="BU24" i="5" s="1"/>
  <c r="BQ24" i="5"/>
  <c r="BR24" i="5" s="1"/>
  <c r="BN24" i="5"/>
  <c r="BO24" i="5" s="1"/>
  <c r="BK24" i="5"/>
  <c r="BL24" i="5" s="1"/>
  <c r="BH24" i="5"/>
  <c r="BI24" i="5" s="1"/>
  <c r="BE24" i="5"/>
  <c r="BF24" i="5" s="1"/>
  <c r="BB24" i="5"/>
  <c r="BC24" i="5" s="1"/>
  <c r="AY24" i="5"/>
  <c r="AZ24" i="5" s="1"/>
  <c r="AV24" i="5"/>
  <c r="AW24" i="5" s="1"/>
  <c r="AS24" i="5"/>
  <c r="AT24" i="5" s="1"/>
  <c r="AP24" i="5"/>
  <c r="AQ24" i="5" s="1"/>
  <c r="AM24" i="5"/>
  <c r="AN24" i="5" s="1"/>
  <c r="AJ24" i="5"/>
  <c r="AK24" i="5" s="1"/>
  <c r="CR23" i="5"/>
  <c r="CS23" i="5" s="1"/>
  <c r="CO23" i="5"/>
  <c r="CP23" i="5" s="1"/>
  <c r="CL23" i="5"/>
  <c r="CM23" i="5" s="1"/>
  <c r="CI23" i="5"/>
  <c r="CJ23" i="5" s="1"/>
  <c r="CF23" i="5"/>
  <c r="CG23" i="5" s="1"/>
  <c r="CC23" i="5"/>
  <c r="CD23" i="5" s="1"/>
  <c r="BZ23" i="5"/>
  <c r="CA23" i="5" s="1"/>
  <c r="BW23" i="5"/>
  <c r="BX23" i="5" s="1"/>
  <c r="BT23" i="5"/>
  <c r="BU23" i="5" s="1"/>
  <c r="BQ23" i="5"/>
  <c r="BR23" i="5" s="1"/>
  <c r="BN23" i="5"/>
  <c r="BO23" i="5" s="1"/>
  <c r="BK23" i="5"/>
  <c r="BL23" i="5" s="1"/>
  <c r="BH23" i="5"/>
  <c r="BI23" i="5" s="1"/>
  <c r="BE23" i="5"/>
  <c r="BF23" i="5" s="1"/>
  <c r="BB23" i="5"/>
  <c r="BC23" i="5" s="1"/>
  <c r="AY23" i="5"/>
  <c r="AZ23" i="5" s="1"/>
  <c r="AV23" i="5"/>
  <c r="AW23" i="5" s="1"/>
  <c r="AS23" i="5"/>
  <c r="AT23" i="5" s="1"/>
  <c r="AP23" i="5"/>
  <c r="AQ23" i="5" s="1"/>
  <c r="AM23" i="5"/>
  <c r="AN23" i="5" s="1"/>
  <c r="AJ23" i="5"/>
  <c r="AK23" i="5" s="1"/>
  <c r="CR22" i="5"/>
  <c r="CS22" i="5" s="1"/>
  <c r="CO22" i="5"/>
  <c r="CP22" i="5" s="1"/>
  <c r="CL22" i="5"/>
  <c r="CM22" i="5" s="1"/>
  <c r="CI22" i="5"/>
  <c r="CJ22" i="5" s="1"/>
  <c r="CF22" i="5"/>
  <c r="CG22" i="5" s="1"/>
  <c r="CC22" i="5"/>
  <c r="CD22" i="5" s="1"/>
  <c r="BZ22" i="5"/>
  <c r="CA22" i="5" s="1"/>
  <c r="BW22" i="5"/>
  <c r="BX22" i="5" s="1"/>
  <c r="BT22" i="5"/>
  <c r="BU22" i="5" s="1"/>
  <c r="BQ22" i="5"/>
  <c r="BR22" i="5" s="1"/>
  <c r="BN22" i="5"/>
  <c r="BO22" i="5" s="1"/>
  <c r="BK22" i="5"/>
  <c r="BL22" i="5" s="1"/>
  <c r="BH22" i="5"/>
  <c r="BI22" i="5" s="1"/>
  <c r="BE22" i="5"/>
  <c r="BF22" i="5" s="1"/>
  <c r="BB22" i="5"/>
  <c r="BC22" i="5" s="1"/>
  <c r="AY22" i="5"/>
  <c r="AZ22" i="5" s="1"/>
  <c r="AV22" i="5"/>
  <c r="AW22" i="5" s="1"/>
  <c r="AS22" i="5"/>
  <c r="AT22" i="5" s="1"/>
  <c r="AP22" i="5"/>
  <c r="AQ22" i="5" s="1"/>
  <c r="AM22" i="5"/>
  <c r="AN22" i="5" s="1"/>
  <c r="AJ22" i="5"/>
  <c r="CR21" i="5"/>
  <c r="CS21" i="5" s="1"/>
  <c r="CO21" i="5"/>
  <c r="CP21" i="5" s="1"/>
  <c r="CL21" i="5"/>
  <c r="CM21" i="5" s="1"/>
  <c r="CI21" i="5"/>
  <c r="CJ21" i="5" s="1"/>
  <c r="CF21" i="5"/>
  <c r="CG21" i="5" s="1"/>
  <c r="CC21" i="5"/>
  <c r="CD21" i="5" s="1"/>
  <c r="BZ21" i="5"/>
  <c r="CA21" i="5" s="1"/>
  <c r="BW21" i="5"/>
  <c r="BX21" i="5" s="1"/>
  <c r="BT21" i="5"/>
  <c r="BU21" i="5" s="1"/>
  <c r="BQ21" i="5"/>
  <c r="BR21" i="5" s="1"/>
  <c r="BN21" i="5"/>
  <c r="BO21" i="5" s="1"/>
  <c r="BK21" i="5"/>
  <c r="BL21" i="5" s="1"/>
  <c r="BH21" i="5"/>
  <c r="BI21" i="5" s="1"/>
  <c r="BE21" i="5"/>
  <c r="BF21" i="5" s="1"/>
  <c r="BB21" i="5"/>
  <c r="BC21" i="5" s="1"/>
  <c r="AY21" i="5"/>
  <c r="AZ21" i="5" s="1"/>
  <c r="AV21" i="5"/>
  <c r="AW21" i="5" s="1"/>
  <c r="AS21" i="5"/>
  <c r="AT21" i="5" s="1"/>
  <c r="AP21" i="5"/>
  <c r="AQ21" i="5" s="1"/>
  <c r="AM21" i="5"/>
  <c r="AJ21" i="5"/>
  <c r="AK21" i="5" s="1"/>
  <c r="CR20" i="5"/>
  <c r="CS20" i="5" s="1"/>
  <c r="CO20" i="5"/>
  <c r="CP20" i="5" s="1"/>
  <c r="CL20" i="5"/>
  <c r="CM20" i="5" s="1"/>
  <c r="CI20" i="5"/>
  <c r="CJ20" i="5" s="1"/>
  <c r="CF20" i="5"/>
  <c r="CG20" i="5" s="1"/>
  <c r="CC20" i="5"/>
  <c r="CD20" i="5" s="1"/>
  <c r="BZ20" i="5"/>
  <c r="CA20" i="5" s="1"/>
  <c r="BW20" i="5"/>
  <c r="BX20" i="5" s="1"/>
  <c r="BT20" i="5"/>
  <c r="BU20" i="5" s="1"/>
  <c r="BQ20" i="5"/>
  <c r="BR20" i="5" s="1"/>
  <c r="BN20" i="5"/>
  <c r="BO20" i="5" s="1"/>
  <c r="BK20" i="5"/>
  <c r="BL20" i="5" s="1"/>
  <c r="BH20" i="5"/>
  <c r="BI20" i="5" s="1"/>
  <c r="BE20" i="5"/>
  <c r="BF20" i="5" s="1"/>
  <c r="BB20" i="5"/>
  <c r="BC20" i="5" s="1"/>
  <c r="AY20" i="5"/>
  <c r="AZ20" i="5" s="1"/>
  <c r="AV20" i="5"/>
  <c r="AW20" i="5" s="1"/>
  <c r="AS20" i="5"/>
  <c r="AT20" i="5" s="1"/>
  <c r="AP20" i="5"/>
  <c r="AQ20" i="5" s="1"/>
  <c r="AM20" i="5"/>
  <c r="AN20" i="5" s="1"/>
  <c r="AJ20" i="5"/>
  <c r="CR19" i="5"/>
  <c r="CS19" i="5" s="1"/>
  <c r="CO19" i="5"/>
  <c r="CP19" i="5" s="1"/>
  <c r="CL19" i="5"/>
  <c r="CM19" i="5" s="1"/>
  <c r="CI19" i="5"/>
  <c r="CJ19" i="5" s="1"/>
  <c r="CF19" i="5"/>
  <c r="CG19" i="5" s="1"/>
  <c r="CC19" i="5"/>
  <c r="CD19" i="5" s="1"/>
  <c r="BZ19" i="5"/>
  <c r="CA19" i="5" s="1"/>
  <c r="BW19" i="5"/>
  <c r="BX19" i="5" s="1"/>
  <c r="BT19" i="5"/>
  <c r="BU19" i="5" s="1"/>
  <c r="BQ19" i="5"/>
  <c r="BR19" i="5" s="1"/>
  <c r="BN19" i="5"/>
  <c r="BO19" i="5" s="1"/>
  <c r="BK19" i="5"/>
  <c r="BL19" i="5" s="1"/>
  <c r="BH19" i="5"/>
  <c r="BI19" i="5" s="1"/>
  <c r="BE19" i="5"/>
  <c r="BF19" i="5" s="1"/>
  <c r="BB19" i="5"/>
  <c r="BC19" i="5" s="1"/>
  <c r="AY19" i="5"/>
  <c r="AZ19" i="5" s="1"/>
  <c r="AV19" i="5"/>
  <c r="AW19" i="5" s="1"/>
  <c r="AS19" i="5"/>
  <c r="AT19" i="5" s="1"/>
  <c r="AP19" i="5"/>
  <c r="AQ19" i="5" s="1"/>
  <c r="AM19" i="5"/>
  <c r="AN19" i="5" s="1"/>
  <c r="AJ19" i="5"/>
  <c r="AK19" i="5" s="1"/>
  <c r="CR18" i="5"/>
  <c r="CS18" i="5" s="1"/>
  <c r="CO18" i="5"/>
  <c r="CP18" i="5" s="1"/>
  <c r="CL18" i="5"/>
  <c r="CM18" i="5" s="1"/>
  <c r="CI18" i="5"/>
  <c r="CJ18" i="5" s="1"/>
  <c r="CF18" i="5"/>
  <c r="CG18" i="5" s="1"/>
  <c r="CC18" i="5"/>
  <c r="CD18" i="5" s="1"/>
  <c r="BZ18" i="5"/>
  <c r="CA18" i="5" s="1"/>
  <c r="BW18" i="5"/>
  <c r="BX18" i="5" s="1"/>
  <c r="BT18" i="5"/>
  <c r="BU18" i="5" s="1"/>
  <c r="BQ18" i="5"/>
  <c r="BR18" i="5" s="1"/>
  <c r="BN18" i="5"/>
  <c r="BO18" i="5" s="1"/>
  <c r="BK18" i="5"/>
  <c r="BL18" i="5" s="1"/>
  <c r="BH18" i="5"/>
  <c r="BI18" i="5" s="1"/>
  <c r="BE18" i="5"/>
  <c r="BF18" i="5" s="1"/>
  <c r="BB18" i="5"/>
  <c r="BC18" i="5" s="1"/>
  <c r="AY18" i="5"/>
  <c r="AZ18" i="5" s="1"/>
  <c r="AV18" i="5"/>
  <c r="AW18" i="5" s="1"/>
  <c r="AS18" i="5"/>
  <c r="AT18" i="5" s="1"/>
  <c r="AP18" i="5"/>
  <c r="AQ18" i="5" s="1"/>
  <c r="AM18" i="5"/>
  <c r="AN18" i="5" s="1"/>
  <c r="AJ18" i="5"/>
  <c r="AK18" i="5" s="1"/>
  <c r="CR17" i="5"/>
  <c r="CS17" i="5" s="1"/>
  <c r="CO17" i="5"/>
  <c r="CP17" i="5" s="1"/>
  <c r="CL17" i="5"/>
  <c r="CM17" i="5" s="1"/>
  <c r="CI17" i="5"/>
  <c r="CJ17" i="5" s="1"/>
  <c r="CF17" i="5"/>
  <c r="CG17" i="5" s="1"/>
  <c r="CC17" i="5"/>
  <c r="CD17" i="5" s="1"/>
  <c r="BZ17" i="5"/>
  <c r="CA17" i="5" s="1"/>
  <c r="BW17" i="5"/>
  <c r="BX17" i="5" s="1"/>
  <c r="BT17" i="5"/>
  <c r="BU17" i="5" s="1"/>
  <c r="BQ17" i="5"/>
  <c r="BR17" i="5" s="1"/>
  <c r="BN17" i="5"/>
  <c r="BO17" i="5" s="1"/>
  <c r="BK17" i="5"/>
  <c r="BL17" i="5" s="1"/>
  <c r="BH17" i="5"/>
  <c r="BI17" i="5" s="1"/>
  <c r="BE17" i="5"/>
  <c r="BF17" i="5" s="1"/>
  <c r="BB17" i="5"/>
  <c r="BC17" i="5" s="1"/>
  <c r="AY17" i="5"/>
  <c r="AZ17" i="5" s="1"/>
  <c r="AV17" i="5"/>
  <c r="AW17" i="5" s="1"/>
  <c r="AS17" i="5"/>
  <c r="AT17" i="5" s="1"/>
  <c r="AP17" i="5"/>
  <c r="AQ17" i="5" s="1"/>
  <c r="AM17" i="5"/>
  <c r="AN17" i="5" s="1"/>
  <c r="AJ17" i="5"/>
  <c r="AK17" i="5" s="1"/>
  <c r="CR16" i="5"/>
  <c r="CS16" i="5" s="1"/>
  <c r="CO16" i="5"/>
  <c r="CP16" i="5" s="1"/>
  <c r="CL16" i="5"/>
  <c r="CM16" i="5" s="1"/>
  <c r="CI16" i="5"/>
  <c r="CJ16" i="5" s="1"/>
  <c r="CF16" i="5"/>
  <c r="CG16" i="5" s="1"/>
  <c r="CC16" i="5"/>
  <c r="CD16" i="5" s="1"/>
  <c r="BZ16" i="5"/>
  <c r="CA16" i="5" s="1"/>
  <c r="BW16" i="5"/>
  <c r="BX16" i="5" s="1"/>
  <c r="BT16" i="5"/>
  <c r="BU16" i="5" s="1"/>
  <c r="BQ16" i="5"/>
  <c r="BR16" i="5" s="1"/>
  <c r="BN16" i="5"/>
  <c r="BO16" i="5" s="1"/>
  <c r="BK16" i="5"/>
  <c r="BL16" i="5" s="1"/>
  <c r="BH16" i="5"/>
  <c r="BI16" i="5" s="1"/>
  <c r="BE16" i="5"/>
  <c r="BF16" i="5" s="1"/>
  <c r="BB16" i="5"/>
  <c r="BC16" i="5" s="1"/>
  <c r="AY16" i="5"/>
  <c r="AZ16" i="5" s="1"/>
  <c r="AV16" i="5"/>
  <c r="AW16" i="5" s="1"/>
  <c r="AS16" i="5"/>
  <c r="AT16" i="5" s="1"/>
  <c r="AP16" i="5"/>
  <c r="AQ16" i="5" s="1"/>
  <c r="AM16" i="5"/>
  <c r="AJ16" i="5"/>
  <c r="AK16" i="5" s="1"/>
  <c r="CR15" i="5"/>
  <c r="CS15" i="5" s="1"/>
  <c r="CO15" i="5"/>
  <c r="CP15" i="5" s="1"/>
  <c r="CL15" i="5"/>
  <c r="CM15" i="5" s="1"/>
  <c r="CI15" i="5"/>
  <c r="CJ15" i="5" s="1"/>
  <c r="CF15" i="5"/>
  <c r="CG15" i="5" s="1"/>
  <c r="CC15" i="5"/>
  <c r="CD15" i="5" s="1"/>
  <c r="BZ15" i="5"/>
  <c r="CA15" i="5" s="1"/>
  <c r="BW15" i="5"/>
  <c r="BX15" i="5" s="1"/>
  <c r="BT15" i="5"/>
  <c r="BU15" i="5" s="1"/>
  <c r="BQ15" i="5"/>
  <c r="BR15" i="5" s="1"/>
  <c r="BN15" i="5"/>
  <c r="BO15" i="5" s="1"/>
  <c r="BK15" i="5"/>
  <c r="BL15" i="5" s="1"/>
  <c r="BH15" i="5"/>
  <c r="BI15" i="5" s="1"/>
  <c r="BE15" i="5"/>
  <c r="BF15" i="5" s="1"/>
  <c r="BB15" i="5"/>
  <c r="BC15" i="5" s="1"/>
  <c r="AY15" i="5"/>
  <c r="AZ15" i="5" s="1"/>
  <c r="AV15" i="5"/>
  <c r="AW15" i="5" s="1"/>
  <c r="AS15" i="5"/>
  <c r="AT15" i="5" s="1"/>
  <c r="AP15" i="5"/>
  <c r="AQ15" i="5" s="1"/>
  <c r="AM15" i="5"/>
  <c r="AN15" i="5" s="1"/>
  <c r="AJ15" i="5"/>
  <c r="AK15" i="5" s="1"/>
  <c r="CR14" i="5"/>
  <c r="CS14" i="5" s="1"/>
  <c r="CO14" i="5"/>
  <c r="CP14" i="5" s="1"/>
  <c r="CL14" i="5"/>
  <c r="CM14" i="5" s="1"/>
  <c r="CI14" i="5"/>
  <c r="CJ14" i="5" s="1"/>
  <c r="CF14" i="5"/>
  <c r="CG14" i="5" s="1"/>
  <c r="CC14" i="5"/>
  <c r="CD14" i="5" s="1"/>
  <c r="BZ14" i="5"/>
  <c r="CA14" i="5" s="1"/>
  <c r="BW14" i="5"/>
  <c r="BX14" i="5" s="1"/>
  <c r="BT14" i="5"/>
  <c r="BU14" i="5" s="1"/>
  <c r="BQ14" i="5"/>
  <c r="BR14" i="5" s="1"/>
  <c r="BN14" i="5"/>
  <c r="BO14" i="5" s="1"/>
  <c r="BK14" i="5"/>
  <c r="BL14" i="5" s="1"/>
  <c r="BH14" i="5"/>
  <c r="BI14" i="5" s="1"/>
  <c r="BE14" i="5"/>
  <c r="BF14" i="5" s="1"/>
  <c r="BB14" i="5"/>
  <c r="BC14" i="5" s="1"/>
  <c r="AY14" i="5"/>
  <c r="AZ14" i="5" s="1"/>
  <c r="AV14" i="5"/>
  <c r="AW14" i="5" s="1"/>
  <c r="AS14" i="5"/>
  <c r="AT14" i="5" s="1"/>
  <c r="AP14" i="5"/>
  <c r="AQ14" i="5" s="1"/>
  <c r="AM14" i="5"/>
  <c r="AJ14" i="5"/>
  <c r="AK14" i="5" s="1"/>
  <c r="CR13" i="5"/>
  <c r="CS13" i="5" s="1"/>
  <c r="CO13" i="5"/>
  <c r="CP13" i="5" s="1"/>
  <c r="CL13" i="5"/>
  <c r="CM13" i="5" s="1"/>
  <c r="CI13" i="5"/>
  <c r="CJ13" i="5" s="1"/>
  <c r="CF13" i="5"/>
  <c r="CG13" i="5" s="1"/>
  <c r="CC13" i="5"/>
  <c r="CD13" i="5" s="1"/>
  <c r="BZ13" i="5"/>
  <c r="CA13" i="5" s="1"/>
  <c r="BW13" i="5"/>
  <c r="BX13" i="5" s="1"/>
  <c r="BT13" i="5"/>
  <c r="BU13" i="5" s="1"/>
  <c r="BQ13" i="5"/>
  <c r="BR13" i="5" s="1"/>
  <c r="BN13" i="5"/>
  <c r="BO13" i="5" s="1"/>
  <c r="BK13" i="5"/>
  <c r="BL13" i="5" s="1"/>
  <c r="BH13" i="5"/>
  <c r="BI13" i="5" s="1"/>
  <c r="BE13" i="5"/>
  <c r="BF13" i="5" s="1"/>
  <c r="BB13" i="5"/>
  <c r="BC13" i="5" s="1"/>
  <c r="AY13" i="5"/>
  <c r="AZ13" i="5" s="1"/>
  <c r="AV13" i="5"/>
  <c r="AW13" i="5" s="1"/>
  <c r="AS13" i="5"/>
  <c r="AT13" i="5" s="1"/>
  <c r="AP13" i="5"/>
  <c r="AQ13" i="5" s="1"/>
  <c r="AM13" i="5"/>
  <c r="AN13" i="5" s="1"/>
  <c r="AJ13" i="5"/>
  <c r="AK13" i="5" s="1"/>
  <c r="CR12" i="5"/>
  <c r="CS12" i="5" s="1"/>
  <c r="CO12" i="5"/>
  <c r="CP12" i="5" s="1"/>
  <c r="CL12" i="5"/>
  <c r="CM12" i="5" s="1"/>
  <c r="CI12" i="5"/>
  <c r="CJ12" i="5" s="1"/>
  <c r="CF12" i="5"/>
  <c r="CG12" i="5" s="1"/>
  <c r="CC12" i="5"/>
  <c r="CD12" i="5" s="1"/>
  <c r="BZ12" i="5"/>
  <c r="CA12" i="5" s="1"/>
  <c r="BW12" i="5"/>
  <c r="BX12" i="5" s="1"/>
  <c r="BT12" i="5"/>
  <c r="BU12" i="5" s="1"/>
  <c r="BQ12" i="5"/>
  <c r="BR12" i="5" s="1"/>
  <c r="BN12" i="5"/>
  <c r="BO12" i="5" s="1"/>
  <c r="BK12" i="5"/>
  <c r="BL12" i="5" s="1"/>
  <c r="BH12" i="5"/>
  <c r="BI12" i="5" s="1"/>
  <c r="BE12" i="5"/>
  <c r="BF12" i="5" s="1"/>
  <c r="BB12" i="5"/>
  <c r="BC12" i="5" s="1"/>
  <c r="AY12" i="5"/>
  <c r="AZ12" i="5" s="1"/>
  <c r="AV12" i="5"/>
  <c r="AW12" i="5" s="1"/>
  <c r="AS12" i="5"/>
  <c r="AT12" i="5" s="1"/>
  <c r="AP12" i="5"/>
  <c r="AQ12" i="5" s="1"/>
  <c r="AM12" i="5"/>
  <c r="AN12" i="5" s="1"/>
  <c r="AJ12" i="5"/>
  <c r="CR11" i="5"/>
  <c r="CS11" i="5" s="1"/>
  <c r="CO11" i="5"/>
  <c r="CP11" i="5" s="1"/>
  <c r="CL11" i="5"/>
  <c r="CM11" i="5" s="1"/>
  <c r="CI11" i="5"/>
  <c r="CJ11" i="5" s="1"/>
  <c r="CF11" i="5"/>
  <c r="CG11" i="5" s="1"/>
  <c r="CC11" i="5"/>
  <c r="CD11" i="5" s="1"/>
  <c r="BZ11" i="5"/>
  <c r="CA11" i="5" s="1"/>
  <c r="BW11" i="5"/>
  <c r="BX11" i="5" s="1"/>
  <c r="BT11" i="5"/>
  <c r="BU11" i="5" s="1"/>
  <c r="BQ11" i="5"/>
  <c r="BR11" i="5" s="1"/>
  <c r="BN11" i="5"/>
  <c r="BO11" i="5" s="1"/>
  <c r="BK11" i="5"/>
  <c r="BL11" i="5" s="1"/>
  <c r="BH11" i="5"/>
  <c r="BI11" i="5" s="1"/>
  <c r="BE11" i="5"/>
  <c r="BF11" i="5" s="1"/>
  <c r="BB11" i="5"/>
  <c r="BC11" i="5" s="1"/>
  <c r="AY11" i="5"/>
  <c r="AZ11" i="5" s="1"/>
  <c r="AV11" i="5"/>
  <c r="AW11" i="5" s="1"/>
  <c r="AS11" i="5"/>
  <c r="AT11" i="5" s="1"/>
  <c r="AP11" i="5"/>
  <c r="AQ11" i="5" s="1"/>
  <c r="AM11" i="5"/>
  <c r="AN11" i="5" s="1"/>
  <c r="AJ11" i="5"/>
  <c r="AK11" i="5" s="1"/>
  <c r="CR10" i="5"/>
  <c r="CS10" i="5" s="1"/>
  <c r="CO10" i="5"/>
  <c r="CP10" i="5" s="1"/>
  <c r="CL10" i="5"/>
  <c r="CM10" i="5" s="1"/>
  <c r="CI10" i="5"/>
  <c r="CJ10" i="5" s="1"/>
  <c r="CF10" i="5"/>
  <c r="CG10" i="5" s="1"/>
  <c r="CC10" i="5"/>
  <c r="CD10" i="5" s="1"/>
  <c r="BZ10" i="5"/>
  <c r="CA10" i="5" s="1"/>
  <c r="BW10" i="5"/>
  <c r="BX10" i="5" s="1"/>
  <c r="BT10" i="5"/>
  <c r="BU10" i="5" s="1"/>
  <c r="BQ10" i="5"/>
  <c r="BR10" i="5" s="1"/>
  <c r="BN10" i="5"/>
  <c r="BO10" i="5" s="1"/>
  <c r="BK10" i="5"/>
  <c r="BL10" i="5" s="1"/>
  <c r="BH10" i="5"/>
  <c r="BI10" i="5" s="1"/>
  <c r="BE10" i="5"/>
  <c r="BF10" i="5" s="1"/>
  <c r="BB10" i="5"/>
  <c r="BC10" i="5" s="1"/>
  <c r="AY10" i="5"/>
  <c r="AZ10" i="5" s="1"/>
  <c r="AV10" i="5"/>
  <c r="AW10" i="5" s="1"/>
  <c r="AS10" i="5"/>
  <c r="AT10" i="5" s="1"/>
  <c r="AP10" i="5"/>
  <c r="AQ10" i="5" s="1"/>
  <c r="AM10" i="5"/>
  <c r="AN10" i="5" s="1"/>
  <c r="AJ10" i="5"/>
  <c r="AK10" i="5" s="1"/>
  <c r="CR9" i="5"/>
  <c r="CS9" i="5" s="1"/>
  <c r="CO9" i="5"/>
  <c r="CP9" i="5" s="1"/>
  <c r="CL9" i="5"/>
  <c r="CM9" i="5" s="1"/>
  <c r="CI9" i="5"/>
  <c r="CJ9" i="5" s="1"/>
  <c r="CF9" i="5"/>
  <c r="CG9" i="5" s="1"/>
  <c r="CC9" i="5"/>
  <c r="CD9" i="5" s="1"/>
  <c r="BZ9" i="5"/>
  <c r="CA9" i="5" s="1"/>
  <c r="BW9" i="5"/>
  <c r="BX9" i="5" s="1"/>
  <c r="BT9" i="5"/>
  <c r="BU9" i="5" s="1"/>
  <c r="BQ9" i="5"/>
  <c r="BR9" i="5" s="1"/>
  <c r="BN9" i="5"/>
  <c r="BO9" i="5" s="1"/>
  <c r="BK9" i="5"/>
  <c r="BL9" i="5" s="1"/>
  <c r="BH9" i="5"/>
  <c r="BI9" i="5" s="1"/>
  <c r="BE9" i="5"/>
  <c r="BF9" i="5" s="1"/>
  <c r="BB9" i="5"/>
  <c r="BC9" i="5" s="1"/>
  <c r="AY9" i="5"/>
  <c r="AZ9" i="5" s="1"/>
  <c r="AV9" i="5"/>
  <c r="AW9" i="5" s="1"/>
  <c r="AS9" i="5"/>
  <c r="AT9" i="5" s="1"/>
  <c r="AP9" i="5"/>
  <c r="AQ9" i="5" s="1"/>
  <c r="AM9" i="5"/>
  <c r="AN9" i="5" s="1"/>
  <c r="AJ9" i="5"/>
  <c r="AK9" i="5" s="1"/>
  <c r="CR8" i="5"/>
  <c r="CS8" i="5" s="1"/>
  <c r="CO8" i="5"/>
  <c r="CP8" i="5" s="1"/>
  <c r="CL8" i="5"/>
  <c r="CM8" i="5" s="1"/>
  <c r="CI8" i="5"/>
  <c r="CJ8" i="5" s="1"/>
  <c r="CF8" i="5"/>
  <c r="CG8" i="5" s="1"/>
  <c r="CC8" i="5"/>
  <c r="CD8" i="5" s="1"/>
  <c r="BZ8" i="5"/>
  <c r="CA8" i="5" s="1"/>
  <c r="BW8" i="5"/>
  <c r="BX8" i="5" s="1"/>
  <c r="BT8" i="5"/>
  <c r="BU8" i="5" s="1"/>
  <c r="BQ8" i="5"/>
  <c r="BR8" i="5" s="1"/>
  <c r="BN8" i="5"/>
  <c r="BO8" i="5" s="1"/>
  <c r="BK8" i="5"/>
  <c r="BL8" i="5" s="1"/>
  <c r="BH8" i="5"/>
  <c r="BI8" i="5" s="1"/>
  <c r="BE8" i="5"/>
  <c r="BF8" i="5" s="1"/>
  <c r="BB8" i="5"/>
  <c r="BC8" i="5" s="1"/>
  <c r="AY8" i="5"/>
  <c r="AZ8" i="5" s="1"/>
  <c r="AV8" i="5"/>
  <c r="AW8" i="5" s="1"/>
  <c r="AS8" i="5"/>
  <c r="AT8" i="5" s="1"/>
  <c r="AP8" i="5"/>
  <c r="AQ8" i="5" s="1"/>
  <c r="AM8" i="5"/>
  <c r="AN8" i="5" s="1"/>
  <c r="AJ8" i="5"/>
  <c r="AK8" i="5" s="1"/>
  <c r="CR7" i="5"/>
  <c r="CS7" i="5" s="1"/>
  <c r="CO7" i="5"/>
  <c r="CP7" i="5" s="1"/>
  <c r="CL7" i="5"/>
  <c r="CM7" i="5" s="1"/>
  <c r="CI7" i="5"/>
  <c r="CJ7" i="5" s="1"/>
  <c r="CF7" i="5"/>
  <c r="CG7" i="5" s="1"/>
  <c r="CC7" i="5"/>
  <c r="CD7" i="5" s="1"/>
  <c r="BZ7" i="5"/>
  <c r="CA7" i="5" s="1"/>
  <c r="BW7" i="5"/>
  <c r="BX7" i="5" s="1"/>
  <c r="BT7" i="5"/>
  <c r="BU7" i="5" s="1"/>
  <c r="BQ7" i="5"/>
  <c r="BR7" i="5" s="1"/>
  <c r="BN7" i="5"/>
  <c r="BO7" i="5" s="1"/>
  <c r="BK7" i="5"/>
  <c r="BL7" i="5" s="1"/>
  <c r="BH7" i="5"/>
  <c r="BI7" i="5" s="1"/>
  <c r="BE7" i="5"/>
  <c r="BF7" i="5" s="1"/>
  <c r="BB7" i="5"/>
  <c r="BC7" i="5" s="1"/>
  <c r="AY7" i="5"/>
  <c r="AZ7" i="5" s="1"/>
  <c r="AV7" i="5"/>
  <c r="AW7" i="5" s="1"/>
  <c r="AS7" i="5"/>
  <c r="AT7" i="5" s="1"/>
  <c r="AP7" i="5"/>
  <c r="AQ7" i="5" s="1"/>
  <c r="AM7" i="5"/>
  <c r="AN7" i="5" s="1"/>
  <c r="AJ7" i="5"/>
  <c r="CR6" i="5"/>
  <c r="CS6" i="5" s="1"/>
  <c r="CO6" i="5"/>
  <c r="CP6" i="5" s="1"/>
  <c r="CL6" i="5"/>
  <c r="CM6" i="5" s="1"/>
  <c r="CI6" i="5"/>
  <c r="CJ6" i="5" s="1"/>
  <c r="CF6" i="5"/>
  <c r="CG6" i="5" s="1"/>
  <c r="CC6" i="5"/>
  <c r="CD6" i="5" s="1"/>
  <c r="BZ6" i="5"/>
  <c r="CA6" i="5" s="1"/>
  <c r="BW6" i="5"/>
  <c r="BX6" i="5" s="1"/>
  <c r="BT6" i="5"/>
  <c r="BU6" i="5" s="1"/>
  <c r="BQ6" i="5"/>
  <c r="BR6" i="5" s="1"/>
  <c r="BN6" i="5"/>
  <c r="BO6" i="5" s="1"/>
  <c r="BK6" i="5"/>
  <c r="BL6" i="5" s="1"/>
  <c r="BH6" i="5"/>
  <c r="BI6" i="5" s="1"/>
  <c r="BE6" i="5"/>
  <c r="BF6" i="5" s="1"/>
  <c r="BB6" i="5"/>
  <c r="BC6" i="5" s="1"/>
  <c r="AY6" i="5"/>
  <c r="AZ6" i="5" s="1"/>
  <c r="AV6" i="5"/>
  <c r="AW6" i="5" s="1"/>
  <c r="AS6" i="5"/>
  <c r="AT6" i="5" s="1"/>
  <c r="AP6" i="5"/>
  <c r="AQ6" i="5" s="1"/>
  <c r="AM6" i="5"/>
  <c r="AN6" i="5" s="1"/>
  <c r="AJ6" i="5"/>
  <c r="AK6" i="5" s="1"/>
  <c r="CR5" i="5"/>
  <c r="CS5" i="5" s="1"/>
  <c r="CO5" i="5"/>
  <c r="CP5" i="5" s="1"/>
  <c r="CL5" i="5"/>
  <c r="CM5" i="5" s="1"/>
  <c r="CI5" i="5"/>
  <c r="CJ5" i="5" s="1"/>
  <c r="CF5" i="5"/>
  <c r="CG5" i="5" s="1"/>
  <c r="CC5" i="5"/>
  <c r="CD5" i="5" s="1"/>
  <c r="BZ5" i="5"/>
  <c r="CA5" i="5" s="1"/>
  <c r="BW5" i="5"/>
  <c r="BX5" i="5" s="1"/>
  <c r="BT5" i="5"/>
  <c r="BU5" i="5" s="1"/>
  <c r="BQ5" i="5"/>
  <c r="BR5" i="5" s="1"/>
  <c r="BN5" i="5"/>
  <c r="BO5" i="5" s="1"/>
  <c r="BK5" i="5"/>
  <c r="BL5" i="5" s="1"/>
  <c r="BH5" i="5"/>
  <c r="BI5" i="5" s="1"/>
  <c r="BE5" i="5"/>
  <c r="BF5" i="5" s="1"/>
  <c r="BB5" i="5"/>
  <c r="BC5" i="5" s="1"/>
  <c r="AY5" i="5"/>
  <c r="AZ5" i="5" s="1"/>
  <c r="AV5" i="5"/>
  <c r="AW5" i="5" s="1"/>
  <c r="AS5" i="5"/>
  <c r="AT5" i="5" s="1"/>
  <c r="AP5" i="5"/>
  <c r="AQ5" i="5" s="1"/>
  <c r="AM5" i="5"/>
  <c r="AN5" i="5" s="1"/>
  <c r="AJ5" i="5"/>
  <c r="AK5" i="5" s="1"/>
  <c r="CR4" i="5"/>
  <c r="CS4" i="5" s="1"/>
  <c r="CO4" i="5"/>
  <c r="CP4" i="5" s="1"/>
  <c r="CL4" i="5"/>
  <c r="CM4" i="5" s="1"/>
  <c r="CI4" i="5"/>
  <c r="CJ4" i="5" s="1"/>
  <c r="CF4" i="5"/>
  <c r="CG4" i="5" s="1"/>
  <c r="CC4" i="5"/>
  <c r="CD4" i="5" s="1"/>
  <c r="BZ4" i="5"/>
  <c r="CA4" i="5" s="1"/>
  <c r="BW4" i="5"/>
  <c r="BX4" i="5" s="1"/>
  <c r="BT4" i="5"/>
  <c r="BU4" i="5" s="1"/>
  <c r="BQ4" i="5"/>
  <c r="BR4" i="5" s="1"/>
  <c r="BN4" i="5"/>
  <c r="BO4" i="5" s="1"/>
  <c r="BK4" i="5"/>
  <c r="BL4" i="5" s="1"/>
  <c r="BH4" i="5"/>
  <c r="BI4" i="5" s="1"/>
  <c r="BE4" i="5"/>
  <c r="BF4" i="5" s="1"/>
  <c r="BB4" i="5"/>
  <c r="BC4" i="5" s="1"/>
  <c r="AY4" i="5"/>
  <c r="AZ4" i="5" s="1"/>
  <c r="AV4" i="5"/>
  <c r="AW4" i="5" s="1"/>
  <c r="AS4" i="5"/>
  <c r="AT4" i="5" s="1"/>
  <c r="AP4" i="5"/>
  <c r="AQ4" i="5" s="1"/>
  <c r="AM4" i="5"/>
  <c r="AN4" i="5" s="1"/>
  <c r="AJ4" i="5"/>
  <c r="CR3" i="5"/>
  <c r="CS3" i="5" s="1"/>
  <c r="CO3" i="5"/>
  <c r="CP3" i="5" s="1"/>
  <c r="CL3" i="5"/>
  <c r="CM3" i="5" s="1"/>
  <c r="CI3" i="5"/>
  <c r="CJ3" i="5" s="1"/>
  <c r="CF3" i="5"/>
  <c r="CG3" i="5" s="1"/>
  <c r="CC3" i="5"/>
  <c r="CD3" i="5" s="1"/>
  <c r="BZ3" i="5"/>
  <c r="CA3" i="5" s="1"/>
  <c r="BW3" i="5"/>
  <c r="BX3" i="5" s="1"/>
  <c r="BT3" i="5"/>
  <c r="BU3" i="5" s="1"/>
  <c r="BQ3" i="5"/>
  <c r="BR3" i="5" s="1"/>
  <c r="BN3" i="5"/>
  <c r="BO3" i="5" s="1"/>
  <c r="BK3" i="5"/>
  <c r="BL3" i="5" s="1"/>
  <c r="BH3" i="5"/>
  <c r="BI3" i="5" s="1"/>
  <c r="BE3" i="5"/>
  <c r="BF3" i="5" s="1"/>
  <c r="BB3" i="5"/>
  <c r="BC3" i="5" s="1"/>
  <c r="AY3" i="5"/>
  <c r="AZ3" i="5" s="1"/>
  <c r="AV3" i="5"/>
  <c r="AW3" i="5" s="1"/>
  <c r="AS3" i="5"/>
  <c r="AT3" i="5" s="1"/>
  <c r="AP3" i="5"/>
  <c r="AQ3" i="5" s="1"/>
  <c r="AM3" i="5"/>
  <c r="AN3" i="5" s="1"/>
  <c r="AJ3" i="5"/>
  <c r="AK42" i="5" l="1"/>
  <c r="AN16" i="5"/>
  <c r="AK3" i="5"/>
  <c r="AK4" i="5"/>
  <c r="AN14" i="5"/>
  <c r="AN21" i="5"/>
  <c r="AK25" i="5"/>
  <c r="AK12" i="5"/>
  <c r="AT29" i="5"/>
  <c r="AK7" i="5"/>
  <c r="AK22" i="5"/>
  <c r="AN26" i="5"/>
  <c r="AN34" i="5"/>
  <c r="AK20" i="5"/>
  <c r="AK31" i="5"/>
  <c r="AN32" i="5"/>
  <c r="AN40" i="5"/>
  <c r="AK39" i="5"/>
  <c r="AK37" i="5"/>
  <c r="AK41" i="5"/>
  <c r="AK43" i="5"/>
</calcChain>
</file>

<file path=xl/sharedStrings.xml><?xml version="1.0" encoding="utf-8"?>
<sst xmlns="http://schemas.openxmlformats.org/spreadsheetml/2006/main" count="923" uniqueCount="328">
  <si>
    <t>CANNIZZARO CATANIA</t>
  </si>
  <si>
    <t xml:space="preserve"> ARNAS GARIBALDI CATANIA</t>
  </si>
  <si>
    <t>ARNAS PALERMO</t>
  </si>
  <si>
    <t>VILLA SOFIA PALERMO</t>
  </si>
  <si>
    <t>PAPARDO MESSINA</t>
  </si>
  <si>
    <t>fabbisogno anno</t>
  </si>
  <si>
    <t xml:space="preserve">fabbisogno per tutta la durata contrattuale </t>
  </si>
  <si>
    <t>IMPORTO CONTRATTUALE</t>
  </si>
  <si>
    <t>fabbisogno per tutta la durata contrattuale</t>
  </si>
  <si>
    <t>H</t>
  </si>
  <si>
    <t>C</t>
  </si>
  <si>
    <t>A</t>
  </si>
  <si>
    <t>B</t>
  </si>
  <si>
    <t>D</t>
  </si>
  <si>
    <t>POLICLINICO RODOLICO S. MARCO CATANIA</t>
  </si>
  <si>
    <t>30% PLUS</t>
  </si>
  <si>
    <t>GIGLIO CEFALU</t>
  </si>
  <si>
    <t>IRCS BONINO PULEJO MESSINA</t>
  </si>
  <si>
    <t>ISMETT PALERMO</t>
  </si>
  <si>
    <t>ASP 1 AGRIGENTO</t>
  </si>
  <si>
    <t>ASP2 CALTANISSETTA</t>
  </si>
  <si>
    <t>ASP3 CATANIA</t>
  </si>
  <si>
    <t>ASP4 ENNA</t>
  </si>
  <si>
    <t>ASP5 MESSINA</t>
  </si>
  <si>
    <t>ASP6 PALERMO</t>
  </si>
  <si>
    <t xml:space="preserve"> ASP7 RAGUSA</t>
  </si>
  <si>
    <t>ASP8 SIRACUSA</t>
  </si>
  <si>
    <t>ASP9 TRAPANI</t>
  </si>
  <si>
    <t>POLICLINICO V. GIACCONE PALERMO</t>
  </si>
  <si>
    <t>IRCS M. SS. TROINA</t>
  </si>
  <si>
    <t>POLICLINICO GAETANO MARTINO MESSINA</t>
  </si>
  <si>
    <t>COMPRESSA</t>
  </si>
  <si>
    <t>E</t>
  </si>
  <si>
    <t>QUANTITA'</t>
  </si>
  <si>
    <t>ditta_aggiudicataria</t>
  </si>
  <si>
    <t>partita_iva</t>
  </si>
  <si>
    <t>indirizzo</t>
  </si>
  <si>
    <t>telefono</t>
  </si>
  <si>
    <t>pec</t>
  </si>
  <si>
    <t>unita_di_misura</t>
  </si>
  <si>
    <t>codice_prodotto</t>
  </si>
  <si>
    <t>denominazione_commerciale</t>
  </si>
  <si>
    <t>classe_rimborsabilita</t>
  </si>
  <si>
    <t>prezzo_al_pubblico</t>
  </si>
  <si>
    <t>sconto_obbligatorio_per_legge</t>
  </si>
  <si>
    <t>esclusivo</t>
  </si>
  <si>
    <t>scadenza_brevetto</t>
  </si>
  <si>
    <t>pezzi_per_confezione</t>
  </si>
  <si>
    <t>note</t>
  </si>
  <si>
    <t>percentuale_ribasso</t>
  </si>
  <si>
    <t xml:space="preserve">ATC </t>
  </si>
  <si>
    <t>DOSAGGIO</t>
  </si>
  <si>
    <t>Prezzo_Unitario_Base</t>
  </si>
  <si>
    <t>Prezzo_Unitario_Offerto</t>
  </si>
  <si>
    <t>FORMA FARMACEUTICA</t>
  </si>
  <si>
    <t>Totale_offerto_Sublotto</t>
  </si>
  <si>
    <t xml:space="preserve">LOTTO </t>
  </si>
  <si>
    <t xml:space="preserve">SUBLOTTO </t>
  </si>
  <si>
    <t>CIG</t>
  </si>
  <si>
    <t>PRINCIPIO ATTIVO</t>
  </si>
  <si>
    <t>Via di somministazione</t>
  </si>
  <si>
    <t>Totale_offerto_lotto</t>
  </si>
  <si>
    <t>Sconto_offerto</t>
  </si>
  <si>
    <t>IVA</t>
  </si>
  <si>
    <t>ENDOVENOSA</t>
  </si>
  <si>
    <t>ORALE</t>
  </si>
  <si>
    <t>Base d'asta_ IVA esclusa</t>
  </si>
  <si>
    <t>AVACOPAN</t>
  </si>
  <si>
    <t>FINERENONE</t>
  </si>
  <si>
    <t>UPADACITINIB</t>
  </si>
  <si>
    <t>BREXPIPRAZOLO</t>
  </si>
  <si>
    <t>OMTISA Metadone cloridrato G.L.</t>
  </si>
  <si>
    <t>VENCLYXTO 10mg compresse rivestite</t>
  </si>
  <si>
    <t>VENCLYXTO 50mg compresse rivestite</t>
  </si>
  <si>
    <t>VENCLYXTO 100mg compresse rivestite</t>
  </si>
  <si>
    <t>ALUNBRIG 180 mg compresse rivestite con film</t>
  </si>
  <si>
    <t>ALUNBRIG 30 mg compresse rivestite con film</t>
  </si>
  <si>
    <t>ALUNBRIG 90 mg compresse rivestite con film</t>
  </si>
  <si>
    <t>ALUNBRIG 90/180 mg compresse rivestite con film</t>
  </si>
  <si>
    <t>VENETOCLAX</t>
  </si>
  <si>
    <t>BRIGATINIB</t>
  </si>
  <si>
    <t>CAPSULE</t>
  </si>
  <si>
    <t>COMPRESSE</t>
  </si>
  <si>
    <t>180 MG</t>
  </si>
  <si>
    <t>30 MG</t>
  </si>
  <si>
    <t>90 MG</t>
  </si>
  <si>
    <t>28</t>
  </si>
  <si>
    <t>10</t>
  </si>
  <si>
    <t>A08AA12</t>
  </si>
  <si>
    <t>L01XX73</t>
  </si>
  <si>
    <t>049858018</t>
  </si>
  <si>
    <t>D11AH09</t>
  </si>
  <si>
    <t>L04AJ05</t>
  </si>
  <si>
    <t>C03DA05</t>
  </si>
  <si>
    <t>L04AA44</t>
  </si>
  <si>
    <t>N05AX16</t>
  </si>
  <si>
    <t>046927048</t>
  </si>
  <si>
    <t>046927051</t>
  </si>
  <si>
    <t>046927063</t>
  </si>
  <si>
    <t>046927075</t>
  </si>
  <si>
    <t>B02BD02</t>
  </si>
  <si>
    <t>C10AX16</t>
  </si>
  <si>
    <t>J01XA04</t>
  </si>
  <si>
    <t>L01XX52</t>
  </si>
  <si>
    <t>045198025</t>
  </si>
  <si>
    <t>045198049</t>
  </si>
  <si>
    <t>045198052</t>
  </si>
  <si>
    <t>045198064</t>
  </si>
  <si>
    <t>045198076</t>
  </si>
  <si>
    <t>L01ED04</t>
  </si>
  <si>
    <t>AIC</t>
  </si>
  <si>
    <t>Amgen srl a socio unico</t>
  </si>
  <si>
    <t>Incyte Biosciences Italy</t>
  </si>
  <si>
    <t>Vifor fresenius medical care renal pharma Italia srl</t>
  </si>
  <si>
    <t>BAYER SPA</t>
  </si>
  <si>
    <t>AbbVie</t>
  </si>
  <si>
    <t>OTSUKA PHARMACEUTICAL ITALY S.R.L.</t>
  </si>
  <si>
    <t>G.L.Pharma Italy srl</t>
  </si>
  <si>
    <t>Novartis Farma SpA</t>
  </si>
  <si>
    <t>TAKEDA ITALIA S.p.A.</t>
  </si>
  <si>
    <t xml:space="preserve">USO ORALE </t>
  </si>
  <si>
    <t xml:space="preserve">SOTTOCUTANEA </t>
  </si>
  <si>
    <t>CUTANEA</t>
  </si>
  <si>
    <t>SOTORASIB</t>
  </si>
  <si>
    <t xml:space="preserve"> RUXOLITINIB</t>
  </si>
  <si>
    <t>SETMELANOTIDE</t>
  </si>
  <si>
    <t>TUROCTOCOG ALFA</t>
  </si>
  <si>
    <t>TUROCTOCOG ALFA PEGILATO</t>
  </si>
  <si>
    <t>INCLISIRAN SODICO</t>
  </si>
  <si>
    <t xml:space="preserve">FLACONE </t>
  </si>
  <si>
    <t xml:space="preserve">CAPSULE </t>
  </si>
  <si>
    <t>METADONE CLORIDRATO G.L.</t>
  </si>
  <si>
    <t>10 MG</t>
  </si>
  <si>
    <t>COMPRESSA A RILASCIO PROLUNGATO</t>
  </si>
  <si>
    <t>DALBAVANCINA CLORIDRATO</t>
  </si>
  <si>
    <t>AGGIORNAMENTO PTORS N. 91 (36 MESI)</t>
  </si>
  <si>
    <t>F</t>
  </si>
  <si>
    <t>10 mg</t>
  </si>
  <si>
    <t>G</t>
  </si>
  <si>
    <t>I</t>
  </si>
  <si>
    <t>L</t>
  </si>
  <si>
    <t>M</t>
  </si>
  <si>
    <t>TUBO</t>
  </si>
  <si>
    <t>SIRINGA PRERIEMPITA</t>
  </si>
  <si>
    <t>049749118</t>
  </si>
  <si>
    <t>049749195</t>
  </si>
  <si>
    <t>049749334</t>
  </si>
  <si>
    <t>B2554D910E</t>
  </si>
  <si>
    <t>B2554DA1E1</t>
  </si>
  <si>
    <t>B2554DB2B4</t>
  </si>
  <si>
    <t>B2554DC387</t>
  </si>
  <si>
    <t>B2554DD45A</t>
  </si>
  <si>
    <t>B2554DE52D</t>
  </si>
  <si>
    <t>B2554DF600</t>
  </si>
  <si>
    <t>B2554E06D3</t>
  </si>
  <si>
    <t>B2554E17A6</t>
  </si>
  <si>
    <t>B2554E2879</t>
  </si>
  <si>
    <t>B2554E394C</t>
  </si>
  <si>
    <t>B2554E5AF2</t>
  </si>
  <si>
    <t>B2554E6BC5</t>
  </si>
  <si>
    <t>049605013</t>
  </si>
  <si>
    <t>050666015</t>
  </si>
  <si>
    <t>049881016</t>
  </si>
  <si>
    <t>049881028</t>
  </si>
  <si>
    <t>049927027</t>
  </si>
  <si>
    <t>049927078</t>
  </si>
  <si>
    <t>048399012</t>
  </si>
  <si>
    <t>048399063</t>
  </si>
  <si>
    <t>048399101</t>
  </si>
  <si>
    <t>046927036</t>
  </si>
  <si>
    <t>N07BC02</t>
  </si>
  <si>
    <t>049749260</t>
  </si>
  <si>
    <t>NA</t>
  </si>
  <si>
    <t>048083012</t>
  </si>
  <si>
    <t>048083024</t>
  </si>
  <si>
    <t>048083036</t>
  </si>
  <si>
    <t>048083048</t>
  </si>
  <si>
    <t>048083051</t>
  </si>
  <si>
    <t>049274020</t>
  </si>
  <si>
    <t>043908019</t>
  </si>
  <si>
    <t>047416108</t>
  </si>
  <si>
    <t>047416110</t>
  </si>
  <si>
    <t>047416084</t>
  </si>
  <si>
    <t>047416122</t>
  </si>
  <si>
    <t>10MG/ML</t>
  </si>
  <si>
    <t>120 mg</t>
  </si>
  <si>
    <t>100 G</t>
  </si>
  <si>
    <t>20 mg</t>
  </si>
  <si>
    <t>15 mg</t>
  </si>
  <si>
    <t>30 mg</t>
  </si>
  <si>
    <t>45 mg</t>
  </si>
  <si>
    <t>1 mg</t>
  </si>
  <si>
    <t>2 mg</t>
  </si>
  <si>
    <t>3 mg</t>
  </si>
  <si>
    <t>4 mg</t>
  </si>
  <si>
    <t>40 mg</t>
  </si>
  <si>
    <t>60 mg</t>
  </si>
  <si>
    <t>500</t>
  </si>
  <si>
    <t>1000</t>
  </si>
  <si>
    <t>1500</t>
  </si>
  <si>
    <t>2000</t>
  </si>
  <si>
    <t>3000</t>
  </si>
  <si>
    <t>284MG</t>
  </si>
  <si>
    <t>500MG</t>
  </si>
  <si>
    <t>50 mg</t>
  </si>
  <si>
    <t>100 mg</t>
  </si>
  <si>
    <t>90/180 MG</t>
  </si>
  <si>
    <t>FLACONE</t>
  </si>
  <si>
    <t>FIALA</t>
  </si>
  <si>
    <t xml:space="preserve">CREMA </t>
  </si>
  <si>
    <t>SIRINGA</t>
  </si>
  <si>
    <t>9007483</t>
  </si>
  <si>
    <t>1030524</t>
  </si>
  <si>
    <t>1030244</t>
  </si>
  <si>
    <t>88472683</t>
  </si>
  <si>
    <t>88472713</t>
  </si>
  <si>
    <t>Lista 002306</t>
  </si>
  <si>
    <t>Lista 002310</t>
  </si>
  <si>
    <t>Lista 001043</t>
  </si>
  <si>
    <t>1156560</t>
  </si>
  <si>
    <t>1148445</t>
  </si>
  <si>
    <t>1148447</t>
  </si>
  <si>
    <t>1148449</t>
  </si>
  <si>
    <t>1148451</t>
  </si>
  <si>
    <t>7101607</t>
  </si>
  <si>
    <t>7101608</t>
  </si>
  <si>
    <t>7101605</t>
  </si>
  <si>
    <t>7101606</t>
  </si>
  <si>
    <t>7101604</t>
  </si>
  <si>
    <t>767354</t>
  </si>
  <si>
    <t>114350</t>
  </si>
  <si>
    <t>Lista 000561</t>
  </si>
  <si>
    <t>Lista 000566</t>
  </si>
  <si>
    <t>Lista 000576</t>
  </si>
  <si>
    <t>6234677</t>
  </si>
  <si>
    <t>6234675</t>
  </si>
  <si>
    <t>6234676</t>
  </si>
  <si>
    <t>6234678</t>
  </si>
  <si>
    <t>IMCIVREE*1 flacone SC 1 ml 10 mg/ml</t>
  </si>
  <si>
    <t>LUMYKRAS 120 mg compressa rivestita con film - uso orale - blister  240 compresse</t>
  </si>
  <si>
    <t>OPZELURA*15 MG/G 1TB 100 G</t>
  </si>
  <si>
    <t>TAVNEOS*10MG 30 CPS</t>
  </si>
  <si>
    <t>TAVNEOS*10MG 180 CPS</t>
  </si>
  <si>
    <t>KERENDIA 10 mg 28 cpr</t>
  </si>
  <si>
    <t>KERENDIA 20 mg 28 cpr</t>
  </si>
  <si>
    <t>RINVOQ 15 mg compresse</t>
  </si>
  <si>
    <t>RINVOQ 30 mg compresse</t>
  </si>
  <si>
    <t>RINVOQ 45 mg compresse</t>
  </si>
  <si>
    <t>RXULTI (Brexpiprazolo) 1 mg compresse rivestite con film</t>
  </si>
  <si>
    <t>RXULTI (Brexpiprazolo) 2 mg compresse rivestite con film</t>
  </si>
  <si>
    <t>RXULTI (Brexpiprazolo) 3 mg compresse rivestite con film</t>
  </si>
  <si>
    <t>RXULTI (Brexpiprazolo) 4 mg compresse rivestite con film</t>
  </si>
  <si>
    <t>ESPEROCT® 500 U.I.</t>
  </si>
  <si>
    <t>ESPEROCT® 1000 U.I.</t>
  </si>
  <si>
    <t>ESPEROCT® 1500 U.I.</t>
  </si>
  <si>
    <t>ESPEROCT® 2000 U.I.</t>
  </si>
  <si>
    <t>ESPEROCT® 3000 U.I.</t>
  </si>
  <si>
    <t>LEQVIO 284 mg soluzione iniettabile in siringa preriempita</t>
  </si>
  <si>
    <t>XYDALBA 1 flacone polv EV 500 mg</t>
  </si>
  <si>
    <t>A - PHT</t>
  </si>
  <si>
    <t>prezzo_ssn</t>
  </si>
  <si>
    <t>EX FACTORY</t>
  </si>
  <si>
    <t>33.35</t>
  </si>
  <si>
    <t>ex factory</t>
  </si>
  <si>
    <t>33,35%</t>
  </si>
  <si>
    <t>0</t>
  </si>
  <si>
    <t>1</t>
  </si>
  <si>
    <t>Sconto offerto indicato è su ex-factory</t>
  </si>
  <si>
    <t>Nella colonna "Sconto Offerto" è la % di sconto Pr.Exfactory</t>
  </si>
  <si>
    <t>.</t>
  </si>
  <si>
    <t>Prezzo offerto a confezione (IVA escl.) Euro 527,30</t>
  </si>
  <si>
    <t>Sconto offerto: percentuale di sconto sul prezzo al pubblico</t>
  </si>
  <si>
    <t>lo sconto indicato è calcolato sul prezzo al pubblico</t>
  </si>
  <si>
    <t>Prezzo offerto a confezione (IVA escl.) Euro 49,30</t>
  </si>
  <si>
    <t>Prezzo offerto a confezione (IVA escl.) Euro 123,25</t>
  </si>
  <si>
    <t>Prezzo offerto a confezione (IVA escl.) Euro 246,49</t>
  </si>
  <si>
    <t>Prezzo offerto a confezione (IVA escl.) Euro 492,98</t>
  </si>
  <si>
    <t>Prezzo offerto a confezione (IVA escl.) Euro 3943,85</t>
  </si>
  <si>
    <t>lo sconto offerto è lo sconto totale sul prezzo al pubblico</t>
  </si>
  <si>
    <t>05849130157</t>
  </si>
  <si>
    <t xml:space="preserve">VIALE CERTOSA 130 - MILANO (MI) </t>
  </si>
  <si>
    <t>0239783955</t>
  </si>
  <si>
    <t xml:space="preserve">BAYER.UFFICIOGARE@BAYERSPA.LEGALMAIL.IT
</t>
  </si>
  <si>
    <t>Via E. Tazzoli, 6  - 20154 - MILANO</t>
  </si>
  <si>
    <t>026241121</t>
  </si>
  <si>
    <t xml:space="preserve">amgen.gare@legalmail.it - ufficiogare@amgen.com </t>
  </si>
  <si>
    <t>02645920592</t>
  </si>
  <si>
    <t>S.R. 148 Pontina Km 52 ,snc ,Campoverde di Aprilia ,LT</t>
  </si>
  <si>
    <t>06548891</t>
  </si>
  <si>
    <t>ufficiogare@pec.it.abbvie.com</t>
  </si>
  <si>
    <t xml:space="preserve"> Euromed Pharma</t>
  </si>
  <si>
    <t>05763890638</t>
  </si>
  <si>
    <t>VAI A. GENTILESCHI N. 26  - NAPOLI</t>
  </si>
  <si>
    <t>0812415219</t>
  </si>
  <si>
    <t>EUROMED.SRL@PEC.IT</t>
  </si>
  <si>
    <t>12146481002</t>
  </si>
  <si>
    <t>Via Fabio Filzi ,25/A ,Milano ,MI</t>
  </si>
  <si>
    <t>0266668200</t>
  </si>
  <si>
    <t>ufficiogareincyte@legalmail.it</t>
  </si>
  <si>
    <t>00696360155</t>
  </si>
  <si>
    <t>06502601</t>
  </si>
  <si>
    <t>ufficiogaretakeda@pec.it</t>
  </si>
  <si>
    <t>06516000962</t>
  </si>
  <si>
    <t>VIA FABIO FILZI ,29 ,MILANO ,MI</t>
  </si>
  <si>
    <t>0200632770</t>
  </si>
  <si>
    <t>gare-otsukaitaly@pec.it</t>
  </si>
  <si>
    <t>13281421001</t>
  </si>
  <si>
    <t>Largo Guido Donegani ,2 ,Milano ,MI</t>
  </si>
  <si>
    <t>0695217926</t>
  </si>
  <si>
    <t>viforfresenius@pec.it</t>
  </si>
  <si>
    <t>VIALE MANZONI 30  ,ROMA ,RM</t>
  </si>
  <si>
    <t xml:space="preserve">
01258691003</t>
  </si>
  <si>
    <t>VIALE AMELIA 70 - ROMA</t>
  </si>
  <si>
    <t xml:space="preserve"> 071809809 </t>
  </si>
  <si>
    <t>acrafspa@legalmail.it</t>
  </si>
  <si>
    <t>ANGELINI SPA</t>
  </si>
  <si>
    <t>02385200122</t>
  </si>
  <si>
    <t>0296541</t>
  </si>
  <si>
    <t>garenovartisfarma@legalmail.it</t>
  </si>
  <si>
    <t xml:space="preserve">VIA LUIGI STURZO - MILANO </t>
  </si>
  <si>
    <t>01260981004</t>
  </si>
  <si>
    <t>ufficiogarenovonordisk@pec.it</t>
  </si>
  <si>
    <t>Viale Giorgio Ribotta 35 ROMA ,RM</t>
  </si>
  <si>
    <t>0650088374</t>
  </si>
  <si>
    <t>NOVO NORDISK S.P.A.</t>
  </si>
  <si>
    <t>Corso Venezia 16 - MILANO</t>
  </si>
  <si>
    <t>0297190040</t>
  </si>
  <si>
    <t>ufficiogareglpharmaitaly@legalmail.it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</si>
</sst>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€&quot;\ * #,##0.00_-;\-&quot;€&quot;\ * #,##0.00_-;_-&quot;€&quot;\ * &quot;-&quot;??_-;_-@_-"/>
    <numFmt numFmtId="164" formatCode="[$-410]General"/>
    <numFmt numFmtId="165" formatCode="#,##0.00\ _€"/>
    <numFmt numFmtId="166" formatCode="#,##0.00000\ &quot;€&quot;"/>
    <numFmt numFmtId="167" formatCode="#,##0.00\ &quot;€&quot;"/>
    <numFmt numFmtId="168" formatCode="#,##0\ _€"/>
    <numFmt numFmtId="169" formatCode="&quot;€&quot;\ #,##0.00000"/>
    <numFmt numFmtId="170" formatCode="#,##0.000\ &quot;€&quot;"/>
    <numFmt numFmtId="171" formatCode="#,##0.0000\ &quot;€&quot;"/>
    <numFmt numFmtId="172" formatCode="#,##0.0\ _€"/>
    <numFmt numFmtId="173" formatCode="&quot;€&quot;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5" fillId="0" borderId="0"/>
    <xf numFmtId="0" fontId="7" fillId="0" borderId="0" applyNumberFormat="0" applyFont="0" applyFill="0" applyBorder="0" applyAlignment="0" applyProtection="0"/>
    <xf numFmtId="0" fontId="8" fillId="0" borderId="0"/>
  </cellStyleXfs>
  <cellXfs count="118">
    <xf numFmtId="0" fontId="0" fillId="0" borderId="0" xfId="0"/>
    <xf numFmtId="166" fontId="3" fillId="8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3" fillId="0" borderId="1" xfId="2" applyNumberFormat="1" applyFont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0" borderId="1" xfId="2" applyNumberFormat="1" applyFont="1" applyBorder="1" applyAlignment="1" applyProtection="1">
      <alignment horizontal="center" vertical="center" wrapText="1"/>
      <protection locked="0"/>
    </xf>
    <xf numFmtId="166" fontId="3" fillId="5" borderId="1" xfId="2" applyNumberFormat="1" applyFont="1" applyFill="1" applyBorder="1" applyAlignment="1" applyProtection="1">
      <alignment horizontal="center" vertical="center" wrapText="1"/>
      <protection locked="0"/>
    </xf>
    <xf numFmtId="166" fontId="4" fillId="5" borderId="1" xfId="2" applyNumberFormat="1" applyFont="1" applyFill="1" applyBorder="1" applyAlignment="1" applyProtection="1">
      <alignment horizontal="center" vertical="center" wrapText="1"/>
      <protection locked="0"/>
    </xf>
    <xf numFmtId="166" fontId="3" fillId="6" borderId="1" xfId="2" applyNumberFormat="1" applyFont="1" applyFill="1" applyBorder="1" applyAlignment="1" applyProtection="1">
      <alignment horizontal="center" vertical="center" wrapText="1"/>
      <protection locked="0"/>
    </xf>
    <xf numFmtId="166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>
      <alignment horizontal="center" vertical="center" wrapText="1"/>
    </xf>
    <xf numFmtId="169" fontId="2" fillId="8" borderId="1" xfId="1" applyNumberFormat="1" applyFont="1" applyFill="1" applyBorder="1" applyAlignment="1" applyProtection="1">
      <alignment horizontal="center" vertical="center" wrapText="1"/>
      <protection locked="0"/>
    </xf>
    <xf numFmtId="168" fontId="3" fillId="0" borderId="1" xfId="2" applyNumberFormat="1" applyFont="1" applyBorder="1" applyAlignment="1" applyProtection="1">
      <alignment horizontal="center" vertical="center" wrapText="1"/>
      <protection locked="0"/>
    </xf>
    <xf numFmtId="168" fontId="3" fillId="6" borderId="1" xfId="2" applyNumberFormat="1" applyFont="1" applyFill="1" applyBorder="1" applyAlignment="1" applyProtection="1">
      <alignment horizontal="center" vertical="center" wrapText="1"/>
      <protection locked="0"/>
    </xf>
    <xf numFmtId="165" fontId="3" fillId="5" borderId="1" xfId="2" applyNumberFormat="1" applyFont="1" applyFill="1" applyBorder="1" applyAlignment="1" applyProtection="1">
      <alignment horizontal="center" vertical="center" wrapText="1"/>
      <protection locked="0"/>
    </xf>
    <xf numFmtId="170" fontId="3" fillId="5" borderId="1" xfId="2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Border="1"/>
    <xf numFmtId="168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68" fontId="6" fillId="0" borderId="1" xfId="2" applyNumberFormat="1" applyFont="1" applyBorder="1" applyAlignment="1" applyProtection="1">
      <alignment horizontal="center" vertical="center" wrapText="1"/>
      <protection locked="0"/>
    </xf>
    <xf numFmtId="168" fontId="6" fillId="0" borderId="1" xfId="3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/>
    <xf numFmtId="0" fontId="0" fillId="0" borderId="1" xfId="0" applyBorder="1"/>
    <xf numFmtId="1" fontId="5" fillId="0" borderId="1" xfId="0" applyNumberFormat="1" applyFont="1" applyBorder="1" applyAlignment="1">
      <alignment horizontal="center" vertical="center"/>
    </xf>
    <xf numFmtId="166" fontId="0" fillId="0" borderId="1" xfId="0" applyNumberFormat="1" applyBorder="1"/>
    <xf numFmtId="166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3" fontId="0" fillId="0" borderId="1" xfId="0" applyNumberFormat="1" applyBorder="1"/>
    <xf numFmtId="165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/>
    </xf>
    <xf numFmtId="167" fontId="10" fillId="0" borderId="3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171" fontId="10" fillId="0" borderId="3" xfId="0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/>
    </xf>
    <xf numFmtId="3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>
      <alignment horizontal="center" vertical="center" wrapText="1"/>
    </xf>
    <xf numFmtId="3" fontId="6" fillId="7" borderId="1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1" xfId="0" applyNumberFormat="1" applyFont="1" applyFill="1" applyBorder="1" applyAlignment="1">
      <alignment horizontal="center" vertical="center" wrapText="1"/>
    </xf>
    <xf numFmtId="172" fontId="6" fillId="0" borderId="1" xfId="0" applyNumberFormat="1" applyFont="1" applyBorder="1" applyAlignment="1" applyProtection="1">
      <alignment horizontal="center" vertical="center" wrapText="1"/>
      <protection locked="0"/>
    </xf>
    <xf numFmtId="168" fontId="5" fillId="0" borderId="1" xfId="0" applyNumberFormat="1" applyFont="1" applyFill="1" applyBorder="1" applyAlignment="1">
      <alignment horizontal="center" vertical="center"/>
    </xf>
    <xf numFmtId="168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73" fontId="9" fillId="0" borderId="1" xfId="0" applyNumberFormat="1" applyFont="1" applyFill="1" applyBorder="1" applyAlignment="1">
      <alignment horizontal="center" vertical="center" wrapText="1"/>
    </xf>
    <xf numFmtId="173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>
      <alignment horizontal="center" vertical="center"/>
    </xf>
    <xf numFmtId="173" fontId="0" fillId="0" borderId="1" xfId="0" applyNumberFormat="1" applyFont="1" applyBorder="1" applyAlignment="1">
      <alignment horizontal="center" vertical="center"/>
    </xf>
    <xf numFmtId="173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73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3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173" fontId="0" fillId="0" borderId="1" xfId="0" applyNumberFormat="1" applyBorder="1"/>
    <xf numFmtId="0" fontId="3" fillId="10" borderId="1" xfId="0" applyFont="1" applyFill="1" applyBorder="1" applyAlignment="1">
      <alignment horizontal="center" vertical="center" wrapText="1"/>
    </xf>
    <xf numFmtId="22" fontId="14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65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166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9" borderId="0" xfId="0" applyNumberFormat="1" applyFont="1" applyFill="1" applyAlignment="1">
      <alignment horizontal="left" vertical="center"/>
    </xf>
    <xf numFmtId="173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173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173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73" fontId="9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11" borderId="1" xfId="0" applyFont="1" applyFill="1" applyBorder="1" applyAlignment="1" applyProtection="1">
      <alignment horizontal="center" vertical="center" wrapText="1"/>
      <protection locked="0"/>
    </xf>
    <xf numFmtId="173" fontId="9" fillId="11" borderId="2" xfId="0" applyNumberFormat="1" applyFont="1" applyFill="1" applyBorder="1" applyAlignment="1" applyProtection="1">
      <alignment horizontal="center" vertical="center" wrapText="1"/>
      <protection locked="0"/>
    </xf>
    <xf numFmtId="173" fontId="9" fillId="11" borderId="3" xfId="0" applyNumberFormat="1" applyFont="1" applyFill="1" applyBorder="1" applyAlignment="1" applyProtection="1">
      <alignment horizontal="center" vertical="center" wrapText="1"/>
      <protection locked="0"/>
    </xf>
    <xf numFmtId="173" fontId="9" fillId="11" borderId="4" xfId="0" applyNumberFormat="1" applyFont="1" applyFill="1" applyBorder="1" applyAlignment="1" applyProtection="1">
      <alignment horizontal="center" vertical="center" wrapText="1"/>
      <protection locked="0"/>
    </xf>
    <xf numFmtId="173" fontId="15" fillId="11" borderId="1" xfId="0" applyNumberFormat="1" applyFont="1" applyFill="1" applyBorder="1" applyAlignment="1">
      <alignment horizontal="center" vertical="center"/>
    </xf>
    <xf numFmtId="173" fontId="9" fillId="11" borderId="2" xfId="0" applyNumberFormat="1" applyFont="1" applyFill="1" applyBorder="1" applyAlignment="1">
      <alignment horizontal="center" vertical="center" wrapText="1"/>
    </xf>
    <xf numFmtId="165" fontId="15" fillId="11" borderId="1" xfId="0" applyNumberFormat="1" applyFont="1" applyFill="1" applyBorder="1" applyAlignment="1">
      <alignment horizontal="center" vertical="center"/>
    </xf>
    <xf numFmtId="173" fontId="9" fillId="11" borderId="4" xfId="0" applyNumberFormat="1" applyFont="1" applyFill="1" applyBorder="1" applyAlignment="1">
      <alignment horizontal="center" vertical="center" wrapText="1"/>
    </xf>
    <xf numFmtId="173" fontId="9" fillId="11" borderId="3" xfId="0" applyNumberFormat="1" applyFont="1" applyFill="1" applyBorder="1" applyAlignment="1">
      <alignment horizontal="center" vertical="center" wrapText="1"/>
    </xf>
    <xf numFmtId="173" fontId="15" fillId="11" borderId="2" xfId="0" applyNumberFormat="1" applyFont="1" applyFill="1" applyBorder="1" applyAlignment="1">
      <alignment horizontal="center" vertical="center"/>
    </xf>
    <xf numFmtId="173" fontId="15" fillId="11" borderId="4" xfId="0" applyNumberFormat="1" applyFont="1" applyFill="1" applyBorder="1" applyAlignment="1">
      <alignment horizontal="center" vertical="center"/>
    </xf>
    <xf numFmtId="173" fontId="15" fillId="11" borderId="3" xfId="0" applyNumberFormat="1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 wrapText="1"/>
    </xf>
    <xf numFmtId="171" fontId="10" fillId="11" borderId="3" xfId="0" applyNumberFormat="1" applyFont="1" applyFill="1" applyBorder="1" applyAlignment="1">
      <alignment horizontal="center" vertical="center"/>
    </xf>
  </cellXfs>
  <cellStyles count="5">
    <cellStyle name="Excel Built-in Normal" xfId="2"/>
    <cellStyle name="Normal 3" xfId="4"/>
    <cellStyle name="Normale" xfId="0" builtinId="0"/>
    <cellStyle name="Normale 3" xfId="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fficiogareglpharmaitaly@legalmail.it" TargetMode="External"/><Relationship Id="rId2" Type="http://schemas.openxmlformats.org/officeDocument/2006/relationships/hyperlink" Target="mailto:ufficiogareglpharmaitaly@legalmail.it" TargetMode="External"/><Relationship Id="rId1" Type="http://schemas.openxmlformats.org/officeDocument/2006/relationships/hyperlink" Target="mailto:ufficiogareglpharmaitaly@legalmail.it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ufficiogareglpharmaitaly@legalmail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46"/>
  <sheetViews>
    <sheetView tabSelected="1" zoomScale="68" zoomScaleNormal="68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8" sqref="H8"/>
    </sheetView>
  </sheetViews>
  <sheetFormatPr defaultColWidth="9.140625" defaultRowHeight="15" x14ac:dyDescent="0.25"/>
  <cols>
    <col min="1" max="1" width="20.42578125" style="33" customWidth="1"/>
    <col min="2" max="3" width="16.28515625" style="33" customWidth="1"/>
    <col min="4" max="4" width="42.140625" style="18" customWidth="1"/>
    <col min="5" max="5" width="22.5703125" style="18" customWidth="1"/>
    <col min="6" max="6" width="24.5703125" style="18" customWidth="1"/>
    <col min="7" max="7" width="22.28515625" style="18" customWidth="1"/>
    <col min="8" max="8" width="16.42578125" style="18" customWidth="1"/>
    <col min="9" max="9" width="19.7109375" style="18" customWidth="1"/>
    <col min="10" max="10" width="19.85546875" style="32" customWidth="1"/>
    <col min="11" max="11" width="16.42578125" style="33" customWidth="1"/>
    <col min="12" max="12" width="33.140625" style="33" customWidth="1"/>
    <col min="13" max="13" width="30.28515625" style="18" customWidth="1"/>
    <col min="14" max="14" width="20.7109375" style="18" customWidth="1"/>
    <col min="15" max="15" width="33.140625" style="18" customWidth="1"/>
    <col min="16" max="16" width="42.140625" style="35" customWidth="1"/>
    <col min="17" max="17" width="20.28515625" style="35" customWidth="1"/>
    <col min="18" max="18" width="30.85546875" style="35" customWidth="1"/>
    <col min="19" max="19" width="26.7109375" style="35" customWidth="1"/>
    <col min="20" max="20" width="33.5703125" style="35" customWidth="1"/>
    <col min="21" max="21" width="38.7109375" style="35" customWidth="1"/>
    <col min="22" max="22" width="17" style="35" customWidth="1"/>
    <col min="23" max="23" width="31.7109375" style="45" customWidth="1"/>
    <col min="24" max="24" width="19.28515625" style="35" customWidth="1"/>
    <col min="25" max="25" width="13" style="35" customWidth="1"/>
    <col min="26" max="26" width="18.85546875" style="35" customWidth="1"/>
    <col min="27" max="27" width="15.7109375" style="35" customWidth="1"/>
    <col min="28" max="28" width="19.140625" style="35" customWidth="1"/>
    <col min="29" max="29" width="13" style="35" customWidth="1"/>
    <col min="30" max="30" width="16.140625" style="35" customWidth="1"/>
    <col min="31" max="31" width="13" style="35" customWidth="1"/>
    <col min="32" max="32" width="24.85546875" style="35" customWidth="1"/>
    <col min="33" max="33" width="13" style="35" customWidth="1"/>
    <col min="34" max="34" width="30.7109375" style="36" customWidth="1"/>
    <col min="35" max="35" width="10.7109375" style="37" customWidth="1"/>
    <col min="36" max="36" width="12.28515625" style="37" customWidth="1"/>
    <col min="37" max="37" width="24.42578125" style="35" customWidth="1"/>
    <col min="38" max="38" width="9.7109375" style="37" customWidth="1"/>
    <col min="39" max="39" width="10.7109375" style="37" customWidth="1"/>
    <col min="40" max="40" width="19.28515625" style="35" customWidth="1"/>
    <col min="41" max="41" width="10.7109375" style="37" customWidth="1"/>
    <col min="42" max="42" width="11.7109375" style="37" customWidth="1"/>
    <col min="43" max="43" width="17.42578125" style="35" customWidth="1"/>
    <col min="44" max="45" width="10.7109375" style="37" customWidth="1"/>
    <col min="46" max="46" width="19.28515625" style="35" customWidth="1"/>
    <col min="47" max="48" width="9.7109375" style="37" customWidth="1"/>
    <col min="49" max="49" width="19.7109375" style="35" customWidth="1"/>
    <col min="50" max="50" width="10.42578125" style="37" customWidth="1"/>
    <col min="51" max="51" width="9" style="37" customWidth="1"/>
    <col min="52" max="52" width="17.42578125" style="35" customWidth="1"/>
    <col min="53" max="53" width="8.140625" style="37" customWidth="1"/>
    <col min="54" max="54" width="9" style="37" customWidth="1"/>
    <col min="55" max="55" width="19.7109375" style="35" customWidth="1"/>
    <col min="56" max="56" width="13" style="37" customWidth="1"/>
    <col min="57" max="57" width="9.7109375" style="37" customWidth="1"/>
    <col min="58" max="58" width="19.7109375" style="35" customWidth="1"/>
    <col min="59" max="59" width="8.140625" style="37" customWidth="1"/>
    <col min="60" max="60" width="9.7109375" style="37" customWidth="1"/>
    <col min="61" max="61" width="19.28515625" style="35" customWidth="1"/>
    <col min="62" max="62" width="11.28515625" style="37" customWidth="1"/>
    <col min="63" max="63" width="9.7109375" style="37" customWidth="1"/>
    <col min="64" max="64" width="19.7109375" style="35" customWidth="1"/>
    <col min="65" max="66" width="12" style="37" customWidth="1"/>
    <col min="67" max="67" width="19.28515625" style="35" customWidth="1"/>
    <col min="68" max="68" width="14.28515625" style="37" customWidth="1"/>
    <col min="69" max="69" width="15.42578125" style="37" customWidth="1"/>
    <col min="70" max="70" width="24.7109375" style="35" customWidth="1"/>
    <col min="71" max="72" width="12" style="37" customWidth="1"/>
    <col min="73" max="73" width="17.42578125" style="35" customWidth="1"/>
    <col min="74" max="75" width="12" style="37" customWidth="1"/>
    <col min="76" max="76" width="19.28515625" style="35" customWidth="1"/>
    <col min="77" max="77" width="11.28515625" style="37" customWidth="1"/>
    <col min="78" max="78" width="12" style="37" customWidth="1"/>
    <col min="79" max="79" width="21.140625" style="35" customWidth="1"/>
    <col min="80" max="80" width="11.28515625" style="37" customWidth="1"/>
    <col min="81" max="81" width="10.7109375" style="37" customWidth="1"/>
    <col min="82" max="82" width="19.7109375" style="35" customWidth="1"/>
    <col min="83" max="83" width="9.7109375" style="37" customWidth="1"/>
    <col min="84" max="84" width="10.7109375" style="37" customWidth="1"/>
    <col min="85" max="85" width="21.28515625" style="35" customWidth="1"/>
    <col min="86" max="86" width="9.7109375" style="37" customWidth="1"/>
    <col min="87" max="87" width="10.7109375" style="37" customWidth="1"/>
    <col min="88" max="88" width="21.28515625" style="35" customWidth="1"/>
    <col min="89" max="89" width="9.7109375" style="37" customWidth="1"/>
    <col min="90" max="90" width="10.7109375" style="37" customWidth="1"/>
    <col min="91" max="91" width="21.28515625" style="35" customWidth="1"/>
    <col min="92" max="92" width="9.7109375" style="37" customWidth="1"/>
    <col min="93" max="93" width="10.7109375" style="37" customWidth="1"/>
    <col min="94" max="94" width="21.28515625" style="35" customWidth="1"/>
    <col min="95" max="95" width="10.42578125" style="37" customWidth="1"/>
    <col min="96" max="96" width="10.7109375" style="37" customWidth="1"/>
    <col min="97" max="97" width="21.28515625" style="35" customWidth="1"/>
    <col min="98" max="98" width="16" style="38" customWidth="1"/>
    <col min="99" max="99" width="24.42578125" style="18" customWidth="1"/>
    <col min="100" max="16384" width="9.140625" style="18"/>
  </cols>
  <sheetData>
    <row r="1" spans="1:98" ht="96.75" customHeight="1" x14ac:dyDescent="0.25">
      <c r="A1" s="99" t="s">
        <v>135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1"/>
      <c r="AI1" s="93" t="s">
        <v>19</v>
      </c>
      <c r="AJ1" s="93"/>
      <c r="AK1" s="94"/>
      <c r="AL1" s="93" t="s">
        <v>20</v>
      </c>
      <c r="AM1" s="93"/>
      <c r="AN1" s="94"/>
      <c r="AO1" s="93" t="s">
        <v>21</v>
      </c>
      <c r="AP1" s="93"/>
      <c r="AQ1" s="94"/>
      <c r="AR1" s="93" t="s">
        <v>22</v>
      </c>
      <c r="AS1" s="93"/>
      <c r="AT1" s="94"/>
      <c r="AU1" s="93" t="s">
        <v>23</v>
      </c>
      <c r="AV1" s="93"/>
      <c r="AW1" s="94"/>
      <c r="AX1" s="93" t="s">
        <v>24</v>
      </c>
      <c r="AY1" s="93"/>
      <c r="AZ1" s="94"/>
      <c r="BA1" s="97" t="s">
        <v>25</v>
      </c>
      <c r="BB1" s="97"/>
      <c r="BC1" s="98"/>
      <c r="BD1" s="93" t="s">
        <v>26</v>
      </c>
      <c r="BE1" s="93"/>
      <c r="BF1" s="94"/>
      <c r="BG1" s="93" t="s">
        <v>27</v>
      </c>
      <c r="BH1" s="93"/>
      <c r="BI1" s="94"/>
      <c r="BJ1" s="93" t="s">
        <v>0</v>
      </c>
      <c r="BK1" s="93"/>
      <c r="BL1" s="94"/>
      <c r="BM1" s="91" t="s">
        <v>1</v>
      </c>
      <c r="BN1" s="91"/>
      <c r="BO1" s="92"/>
      <c r="BP1" s="93" t="s">
        <v>14</v>
      </c>
      <c r="BQ1" s="93"/>
      <c r="BR1" s="94"/>
      <c r="BS1" s="95" t="s">
        <v>2</v>
      </c>
      <c r="BT1" s="95"/>
      <c r="BU1" s="96"/>
      <c r="BV1" s="93" t="s">
        <v>3</v>
      </c>
      <c r="BW1" s="93"/>
      <c r="BX1" s="94"/>
      <c r="BY1" s="93" t="s">
        <v>30</v>
      </c>
      <c r="BZ1" s="93"/>
      <c r="CA1" s="94"/>
      <c r="CB1" s="93" t="s">
        <v>28</v>
      </c>
      <c r="CC1" s="93"/>
      <c r="CD1" s="94"/>
      <c r="CE1" s="91" t="s">
        <v>4</v>
      </c>
      <c r="CF1" s="91"/>
      <c r="CG1" s="92"/>
      <c r="CH1" s="91" t="s">
        <v>16</v>
      </c>
      <c r="CI1" s="91"/>
      <c r="CJ1" s="92"/>
      <c r="CK1" s="91" t="s">
        <v>17</v>
      </c>
      <c r="CL1" s="91"/>
      <c r="CM1" s="92"/>
      <c r="CN1" s="91" t="s">
        <v>29</v>
      </c>
      <c r="CO1" s="91"/>
      <c r="CP1" s="92"/>
      <c r="CQ1" s="91" t="s">
        <v>18</v>
      </c>
      <c r="CR1" s="91"/>
      <c r="CS1" s="92"/>
      <c r="CT1" s="81"/>
    </row>
    <row r="2" spans="1:98" ht="76.5" x14ac:dyDescent="0.25">
      <c r="A2" s="83" t="s">
        <v>56</v>
      </c>
      <c r="B2" s="83" t="s">
        <v>57</v>
      </c>
      <c r="C2" s="83" t="s">
        <v>58</v>
      </c>
      <c r="D2" s="83" t="s">
        <v>59</v>
      </c>
      <c r="E2" s="83" t="s">
        <v>50</v>
      </c>
      <c r="F2" s="83" t="s">
        <v>110</v>
      </c>
      <c r="G2" s="83" t="s">
        <v>51</v>
      </c>
      <c r="H2" s="83" t="s">
        <v>33</v>
      </c>
      <c r="I2" s="83" t="s">
        <v>60</v>
      </c>
      <c r="J2" s="83" t="s">
        <v>52</v>
      </c>
      <c r="K2" s="83" t="s">
        <v>53</v>
      </c>
      <c r="L2" s="83" t="s">
        <v>55</v>
      </c>
      <c r="M2" s="83" t="s">
        <v>61</v>
      </c>
      <c r="N2" s="83" t="s">
        <v>62</v>
      </c>
      <c r="O2" s="83" t="s">
        <v>54</v>
      </c>
      <c r="P2" s="83" t="s">
        <v>34</v>
      </c>
      <c r="Q2" s="83" t="s">
        <v>35</v>
      </c>
      <c r="R2" s="83" t="s">
        <v>36</v>
      </c>
      <c r="S2" s="83" t="s">
        <v>37</v>
      </c>
      <c r="T2" s="83" t="s">
        <v>38</v>
      </c>
      <c r="U2" s="83" t="s">
        <v>39</v>
      </c>
      <c r="V2" s="83" t="s">
        <v>40</v>
      </c>
      <c r="W2" s="83" t="s">
        <v>41</v>
      </c>
      <c r="X2" s="83" t="s">
        <v>260</v>
      </c>
      <c r="Y2" s="83" t="s">
        <v>42</v>
      </c>
      <c r="Z2" s="83" t="s">
        <v>43</v>
      </c>
      <c r="AA2" s="83" t="s">
        <v>63</v>
      </c>
      <c r="AB2" s="83" t="s">
        <v>44</v>
      </c>
      <c r="AC2" s="83" t="s">
        <v>45</v>
      </c>
      <c r="AD2" s="83" t="s">
        <v>46</v>
      </c>
      <c r="AE2" s="83" t="s">
        <v>47</v>
      </c>
      <c r="AF2" s="83" t="s">
        <v>48</v>
      </c>
      <c r="AG2" s="83" t="s">
        <v>49</v>
      </c>
      <c r="AH2" s="9" t="s">
        <v>66</v>
      </c>
      <c r="AI2" s="2" t="s">
        <v>5</v>
      </c>
      <c r="AJ2" s="3" t="s">
        <v>6</v>
      </c>
      <c r="AK2" s="6" t="s">
        <v>7</v>
      </c>
      <c r="AL2" s="2" t="s">
        <v>5</v>
      </c>
      <c r="AM2" s="3" t="s">
        <v>6</v>
      </c>
      <c r="AN2" s="6" t="s">
        <v>7</v>
      </c>
      <c r="AO2" s="2" t="s">
        <v>5</v>
      </c>
      <c r="AP2" s="3" t="s">
        <v>6</v>
      </c>
      <c r="AQ2" s="6" t="s">
        <v>7</v>
      </c>
      <c r="AR2" s="2" t="s">
        <v>5</v>
      </c>
      <c r="AS2" s="3" t="s">
        <v>8</v>
      </c>
      <c r="AT2" s="6" t="s">
        <v>7</v>
      </c>
      <c r="AU2" s="2" t="s">
        <v>5</v>
      </c>
      <c r="AV2" s="3" t="s">
        <v>6</v>
      </c>
      <c r="AW2" s="6" t="s">
        <v>7</v>
      </c>
      <c r="AX2" s="2" t="s">
        <v>5</v>
      </c>
      <c r="AY2" s="3" t="s">
        <v>8</v>
      </c>
      <c r="AZ2" s="6" t="s">
        <v>7</v>
      </c>
      <c r="BA2" s="4" t="s">
        <v>5</v>
      </c>
      <c r="BB2" s="5" t="s">
        <v>6</v>
      </c>
      <c r="BC2" s="7" t="s">
        <v>7</v>
      </c>
      <c r="BD2" s="2" t="s">
        <v>5</v>
      </c>
      <c r="BE2" s="3" t="s">
        <v>6</v>
      </c>
      <c r="BF2" s="6" t="s">
        <v>7</v>
      </c>
      <c r="BG2" s="2" t="s">
        <v>5</v>
      </c>
      <c r="BH2" s="3" t="s">
        <v>8</v>
      </c>
      <c r="BI2" s="6" t="s">
        <v>7</v>
      </c>
      <c r="BJ2" s="2" t="s">
        <v>5</v>
      </c>
      <c r="BK2" s="3" t="s">
        <v>6</v>
      </c>
      <c r="BL2" s="6" t="s">
        <v>7</v>
      </c>
      <c r="BM2" s="2" t="s">
        <v>5</v>
      </c>
      <c r="BN2" s="3" t="s">
        <v>6</v>
      </c>
      <c r="BO2" s="6" t="s">
        <v>7</v>
      </c>
      <c r="BP2" s="2" t="s">
        <v>5</v>
      </c>
      <c r="BQ2" s="3" t="s">
        <v>8</v>
      </c>
      <c r="BR2" s="6" t="s">
        <v>7</v>
      </c>
      <c r="BS2" s="2" t="s">
        <v>5</v>
      </c>
      <c r="BT2" s="3" t="s">
        <v>6</v>
      </c>
      <c r="BU2" s="6" t="s">
        <v>7</v>
      </c>
      <c r="BV2" s="2" t="s">
        <v>5</v>
      </c>
      <c r="BW2" s="3" t="s">
        <v>6</v>
      </c>
      <c r="BX2" s="6" t="s">
        <v>7</v>
      </c>
      <c r="BY2" s="2" t="s">
        <v>5</v>
      </c>
      <c r="BZ2" s="3" t="s">
        <v>6</v>
      </c>
      <c r="CA2" s="8" t="s">
        <v>7</v>
      </c>
      <c r="CB2" s="2" t="s">
        <v>5</v>
      </c>
      <c r="CC2" s="3" t="s">
        <v>6</v>
      </c>
      <c r="CD2" s="8" t="s">
        <v>7</v>
      </c>
      <c r="CE2" s="2" t="s">
        <v>5</v>
      </c>
      <c r="CF2" s="3" t="s">
        <v>6</v>
      </c>
      <c r="CG2" s="8" t="s">
        <v>7</v>
      </c>
      <c r="CH2" s="2" t="s">
        <v>5</v>
      </c>
      <c r="CI2" s="3" t="s">
        <v>6</v>
      </c>
      <c r="CJ2" s="8" t="s">
        <v>7</v>
      </c>
      <c r="CK2" s="2" t="s">
        <v>5</v>
      </c>
      <c r="CL2" s="3" t="s">
        <v>6</v>
      </c>
      <c r="CM2" s="8" t="s">
        <v>7</v>
      </c>
      <c r="CN2" s="2" t="s">
        <v>5</v>
      </c>
      <c r="CO2" s="3" t="s">
        <v>6</v>
      </c>
      <c r="CP2" s="8" t="s">
        <v>7</v>
      </c>
      <c r="CQ2" s="2" t="s">
        <v>5</v>
      </c>
      <c r="CR2" s="3" t="s">
        <v>6</v>
      </c>
      <c r="CS2" s="8" t="s">
        <v>7</v>
      </c>
      <c r="CT2" s="80" t="s">
        <v>15</v>
      </c>
    </row>
    <row r="3" spans="1:98" s="73" customFormat="1" ht="37.5" x14ac:dyDescent="0.25">
      <c r="A3" s="65">
        <v>1</v>
      </c>
      <c r="B3" s="11" t="s">
        <v>11</v>
      </c>
      <c r="C3" s="39" t="s">
        <v>147</v>
      </c>
      <c r="D3" s="65" t="s">
        <v>125</v>
      </c>
      <c r="E3" s="65" t="s">
        <v>160</v>
      </c>
      <c r="F3" s="65" t="s">
        <v>88</v>
      </c>
      <c r="G3" s="65" t="s">
        <v>184</v>
      </c>
      <c r="H3" s="65">
        <v>14770</v>
      </c>
      <c r="I3" s="65" t="s">
        <v>121</v>
      </c>
      <c r="J3" s="72">
        <v>2101</v>
      </c>
      <c r="K3" s="72">
        <v>2101</v>
      </c>
      <c r="L3" s="72">
        <v>31031770</v>
      </c>
      <c r="M3" s="72">
        <v>31031770</v>
      </c>
      <c r="N3" s="11">
        <v>49.079000000000001</v>
      </c>
      <c r="O3" s="68" t="s">
        <v>207</v>
      </c>
      <c r="P3" s="42" t="s">
        <v>290</v>
      </c>
      <c r="Q3" s="67" t="s">
        <v>291</v>
      </c>
      <c r="R3" s="67" t="s">
        <v>292</v>
      </c>
      <c r="S3" s="67" t="s">
        <v>293</v>
      </c>
      <c r="T3" s="67" t="s">
        <v>294</v>
      </c>
      <c r="U3" s="65" t="s">
        <v>129</v>
      </c>
      <c r="V3" s="11" t="s">
        <v>160</v>
      </c>
      <c r="W3" s="42" t="s">
        <v>238</v>
      </c>
      <c r="X3" s="42">
        <v>2101</v>
      </c>
      <c r="Y3" s="43" t="s">
        <v>9</v>
      </c>
      <c r="Z3" s="48">
        <v>4538.63</v>
      </c>
      <c r="AA3" s="42">
        <v>10</v>
      </c>
      <c r="AB3" s="42" t="s">
        <v>261</v>
      </c>
      <c r="AC3" s="42" t="s">
        <v>266</v>
      </c>
      <c r="AD3" s="84">
        <v>401768</v>
      </c>
      <c r="AE3" s="53">
        <v>1</v>
      </c>
      <c r="AF3" s="42"/>
      <c r="AG3" s="42">
        <v>0</v>
      </c>
      <c r="AH3" s="13">
        <v>2101</v>
      </c>
      <c r="AI3" s="19">
        <v>103</v>
      </c>
      <c r="AJ3" s="3">
        <f>TRUNC((AI3/12*36),0)</f>
        <v>309</v>
      </c>
      <c r="AK3" s="6">
        <f>AJ3*AH3</f>
        <v>649209</v>
      </c>
      <c r="AL3" s="19">
        <v>103</v>
      </c>
      <c r="AM3" s="3">
        <f>TRUNC((AL3/12*36),0)</f>
        <v>309</v>
      </c>
      <c r="AN3" s="6">
        <f>AM3*AH3</f>
        <v>649209</v>
      </c>
      <c r="AO3" s="19">
        <v>103</v>
      </c>
      <c r="AP3" s="3">
        <f>TRUNC((AO3/12*36),0)</f>
        <v>309</v>
      </c>
      <c r="AQ3" s="6">
        <f>AP3*AH3</f>
        <v>649209</v>
      </c>
      <c r="AR3" s="19">
        <v>103</v>
      </c>
      <c r="AS3" s="3">
        <f>TRUNC((AR3/12*36),0)</f>
        <v>309</v>
      </c>
      <c r="AT3" s="6">
        <f>AS3*AH3</f>
        <v>649209</v>
      </c>
      <c r="AU3" s="19">
        <v>103</v>
      </c>
      <c r="AV3" s="3">
        <f>TRUNC((AU3/12*36),0)</f>
        <v>309</v>
      </c>
      <c r="AW3" s="6">
        <f>AV3*AH3</f>
        <v>649209</v>
      </c>
      <c r="AX3" s="19">
        <v>103</v>
      </c>
      <c r="AY3" s="3">
        <f>TRUNC((AX3/12*36),0)</f>
        <v>309</v>
      </c>
      <c r="AZ3" s="6">
        <f>AY3*AH3</f>
        <v>649209</v>
      </c>
      <c r="BA3" s="20">
        <v>103</v>
      </c>
      <c r="BB3" s="3">
        <f>TRUNC((BA3/12*36),0)</f>
        <v>309</v>
      </c>
      <c r="BC3" s="7">
        <f>BB3*AH3</f>
        <v>649209</v>
      </c>
      <c r="BD3" s="20">
        <v>103</v>
      </c>
      <c r="BE3" s="3">
        <f>TRUNC((BD3/12*36),0)</f>
        <v>309</v>
      </c>
      <c r="BF3" s="6">
        <f>BE3*AH3</f>
        <v>649209</v>
      </c>
      <c r="BG3" s="20">
        <v>103</v>
      </c>
      <c r="BH3" s="3">
        <f>TRUNC((BG3/12*36),0)</f>
        <v>309</v>
      </c>
      <c r="BI3" s="6">
        <f>BH3*AH3</f>
        <v>649209</v>
      </c>
      <c r="BJ3" s="20">
        <v>0</v>
      </c>
      <c r="BK3" s="3">
        <f>TRUNC((BJ3/12*36),0)</f>
        <v>0</v>
      </c>
      <c r="BL3" s="6">
        <f>BK3*AH3</f>
        <v>0</v>
      </c>
      <c r="BM3" s="20">
        <v>309</v>
      </c>
      <c r="BN3" s="3">
        <f>TRUNC((BM3/12*36),0)</f>
        <v>927</v>
      </c>
      <c r="BO3" s="6">
        <f>BN3*AH3</f>
        <v>1947627</v>
      </c>
      <c r="BP3" s="19">
        <v>721</v>
      </c>
      <c r="BQ3" s="3">
        <f>TRUNC((BP3/12*36),0)</f>
        <v>2163</v>
      </c>
      <c r="BR3" s="6">
        <f>BQ3*AH3</f>
        <v>4544463</v>
      </c>
      <c r="BS3" s="19">
        <v>0</v>
      </c>
      <c r="BT3" s="3">
        <f>TRUNC((BS3/12*36),0)</f>
        <v>0</v>
      </c>
      <c r="BU3" s="6">
        <f t="shared" ref="BU3:BU43" si="0">BT3*AH3</f>
        <v>0</v>
      </c>
      <c r="BV3" s="22">
        <v>515</v>
      </c>
      <c r="BW3" s="3">
        <f>TRUNC((BV3/12*36),0)</f>
        <v>1545</v>
      </c>
      <c r="BX3" s="6">
        <f>BW3*AH3</f>
        <v>3246045</v>
      </c>
      <c r="BY3" s="19">
        <v>721</v>
      </c>
      <c r="BZ3" s="3">
        <f>TRUNC((BY3/12*36),0)</f>
        <v>2163</v>
      </c>
      <c r="CA3" s="8">
        <f>BZ3*AH3</f>
        <v>4544463</v>
      </c>
      <c r="CB3" s="21">
        <v>515</v>
      </c>
      <c r="CC3" s="3">
        <f>TRUNC((CB3/12*36),0)</f>
        <v>1545</v>
      </c>
      <c r="CD3" s="8">
        <f>CC3*AH3</f>
        <v>3246045</v>
      </c>
      <c r="CE3" s="19">
        <v>0</v>
      </c>
      <c r="CF3" s="3">
        <f>TRUNC((CE3/12*36),0)</f>
        <v>0</v>
      </c>
      <c r="CG3" s="8">
        <f>CF3*AH3</f>
        <v>0</v>
      </c>
      <c r="CH3" s="21">
        <v>0</v>
      </c>
      <c r="CI3" s="3">
        <f>TRUNC((CH3/12*36),0)</f>
        <v>0</v>
      </c>
      <c r="CJ3" s="8">
        <f>CI3*AH3</f>
        <v>0</v>
      </c>
      <c r="CK3" s="21">
        <v>0</v>
      </c>
      <c r="CL3" s="3">
        <f>TRUNC((CK3/12*36),0)</f>
        <v>0</v>
      </c>
      <c r="CM3" s="8">
        <f>CL3*AH3</f>
        <v>0</v>
      </c>
      <c r="CN3" s="59">
        <v>0</v>
      </c>
      <c r="CO3" s="3">
        <f>TRUNC((CN3/12*36),0)</f>
        <v>0</v>
      </c>
      <c r="CP3" s="8">
        <f>CO3*AH3</f>
        <v>0</v>
      </c>
      <c r="CQ3" s="59">
        <v>0</v>
      </c>
      <c r="CR3" s="3">
        <f>TRUNC((CQ3/12*36),0)</f>
        <v>0</v>
      </c>
      <c r="CS3" s="8">
        <f>CR3*AH3</f>
        <v>0</v>
      </c>
      <c r="CT3" s="80">
        <v>3646</v>
      </c>
    </row>
    <row r="4" spans="1:98" s="73" customFormat="1" ht="58.5" customHeight="1" x14ac:dyDescent="0.25">
      <c r="A4" s="65">
        <v>2</v>
      </c>
      <c r="B4" s="11" t="s">
        <v>11</v>
      </c>
      <c r="C4" s="39" t="s">
        <v>148</v>
      </c>
      <c r="D4" s="65" t="s">
        <v>123</v>
      </c>
      <c r="E4" s="65" t="s">
        <v>90</v>
      </c>
      <c r="F4" s="65" t="s">
        <v>89</v>
      </c>
      <c r="G4" s="65" t="s">
        <v>185</v>
      </c>
      <c r="H4" s="65">
        <v>1004328</v>
      </c>
      <c r="I4" s="65" t="s">
        <v>65</v>
      </c>
      <c r="J4" s="72">
        <v>11.082710000000001</v>
      </c>
      <c r="K4" s="103"/>
      <c r="L4" s="103"/>
      <c r="M4" s="103"/>
      <c r="N4" s="104"/>
      <c r="O4" s="68" t="s">
        <v>82</v>
      </c>
      <c r="P4" s="65" t="s">
        <v>111</v>
      </c>
      <c r="Q4" s="67">
        <v>10051170156</v>
      </c>
      <c r="R4" s="67" t="s">
        <v>283</v>
      </c>
      <c r="S4" s="67" t="s">
        <v>284</v>
      </c>
      <c r="T4" s="67" t="s">
        <v>285</v>
      </c>
      <c r="U4" s="65" t="s">
        <v>31</v>
      </c>
      <c r="V4" s="11" t="s">
        <v>211</v>
      </c>
      <c r="W4" s="42" t="s">
        <v>239</v>
      </c>
      <c r="X4" s="116"/>
      <c r="Y4" s="43" t="s">
        <v>9</v>
      </c>
      <c r="Z4" s="117"/>
      <c r="AA4" s="42">
        <v>10</v>
      </c>
      <c r="AB4" s="42"/>
      <c r="AC4" s="42" t="s">
        <v>266</v>
      </c>
      <c r="AD4" s="84">
        <v>50546</v>
      </c>
      <c r="AE4" s="53">
        <v>240</v>
      </c>
      <c r="AF4" s="42" t="s">
        <v>267</v>
      </c>
      <c r="AG4" s="116"/>
      <c r="AH4" s="13">
        <v>11.082710000000001</v>
      </c>
      <c r="AI4" s="20">
        <v>2400</v>
      </c>
      <c r="AJ4" s="3">
        <f t="shared" ref="AJ4:AJ43" si="1">TRUNC((AI4/12*36),0)</f>
        <v>7200</v>
      </c>
      <c r="AK4" s="6">
        <f t="shared" ref="AK4:AK43" si="2">AJ4*AH4</f>
        <v>79795.512000000002</v>
      </c>
      <c r="AL4" s="20">
        <v>3600</v>
      </c>
      <c r="AM4" s="3">
        <f t="shared" ref="AM4:AM43" si="3">TRUNC((AL4/12*36),0)</f>
        <v>10800</v>
      </c>
      <c r="AN4" s="6">
        <f t="shared" ref="AN4:AN43" si="4">AM4*AH4</f>
        <v>119693.26800000001</v>
      </c>
      <c r="AO4" s="20">
        <v>49200</v>
      </c>
      <c r="AP4" s="3">
        <f t="shared" ref="AP4:AP43" si="5">TRUNC((AO4/12*36),0)</f>
        <v>147600</v>
      </c>
      <c r="AQ4" s="6">
        <f t="shared" ref="AQ4:AQ43" si="6">AP4*AH4</f>
        <v>1635807.996</v>
      </c>
      <c r="AR4" s="23">
        <v>3120</v>
      </c>
      <c r="AS4" s="3">
        <f t="shared" ref="AS4:AS43" si="7">TRUNC((AR4/12*36),0)</f>
        <v>9360</v>
      </c>
      <c r="AT4" s="6">
        <f t="shared" ref="AT4:AT43" si="8">AS4*AH4</f>
        <v>103734.16560000001</v>
      </c>
      <c r="AU4" s="20">
        <v>27120</v>
      </c>
      <c r="AV4" s="3">
        <f t="shared" ref="AV4:AV43" si="9">TRUNC((AU4/12*36),0)</f>
        <v>81360</v>
      </c>
      <c r="AW4" s="6">
        <f t="shared" ref="AW4:AW43" si="10">AV4*AH4</f>
        <v>901689.28560000006</v>
      </c>
      <c r="AX4" s="20">
        <v>59520</v>
      </c>
      <c r="AY4" s="3">
        <f t="shared" ref="AY4:AY43" si="11">TRUNC((AX4/12*36),0)</f>
        <v>178560</v>
      </c>
      <c r="AZ4" s="6">
        <f t="shared" ref="AZ4:AZ43" si="12">AY4*AH4</f>
        <v>1978928.6976000001</v>
      </c>
      <c r="BA4" s="20">
        <v>9600</v>
      </c>
      <c r="BB4" s="3">
        <f t="shared" ref="BB4:BB43" si="13">TRUNC((BA4/12*36),0)</f>
        <v>28800</v>
      </c>
      <c r="BC4" s="7">
        <f t="shared" ref="BC4:BC43" si="14">BB4*AH4</f>
        <v>319182.04800000001</v>
      </c>
      <c r="BD4" s="20">
        <v>5520</v>
      </c>
      <c r="BE4" s="3">
        <f t="shared" ref="BE4:BE43" si="15">TRUNC((BD4/12*36),0)</f>
        <v>16560</v>
      </c>
      <c r="BF4" s="6">
        <f t="shared" ref="BF4:BF43" si="16">BE4*AH4</f>
        <v>183529.6776</v>
      </c>
      <c r="BG4" s="20">
        <v>5520</v>
      </c>
      <c r="BH4" s="3">
        <f t="shared" ref="BH4:BH43" si="17">TRUNC((BG4/12*36),0)</f>
        <v>16560</v>
      </c>
      <c r="BI4" s="6">
        <f t="shared" ref="BI4:BI43" si="18">BH4*AH4</f>
        <v>183529.6776</v>
      </c>
      <c r="BJ4" s="20">
        <v>8400</v>
      </c>
      <c r="BK4" s="3">
        <f t="shared" ref="BK4:BK43" si="19">TRUNC((BJ4/12*36),0)</f>
        <v>25200</v>
      </c>
      <c r="BL4" s="6">
        <f t="shared" ref="BL4:BL43" si="20">BK4*AH4</f>
        <v>279284.29200000002</v>
      </c>
      <c r="BM4" s="20">
        <v>11520</v>
      </c>
      <c r="BN4" s="3">
        <f t="shared" ref="BN4:BN43" si="21">TRUNC((BM4/12*36),0)</f>
        <v>34560</v>
      </c>
      <c r="BO4" s="6">
        <f t="shared" ref="BO4:BO43" si="22">BN4*AH4</f>
        <v>383018.45760000002</v>
      </c>
      <c r="BP4" s="19">
        <v>14400</v>
      </c>
      <c r="BQ4" s="3">
        <f t="shared" ref="BQ4:BQ43" si="23">TRUNC((BP4/12*36),0)</f>
        <v>43200</v>
      </c>
      <c r="BR4" s="6">
        <f t="shared" ref="BR4:BR43" si="24">BQ4*AH4</f>
        <v>478773.07200000004</v>
      </c>
      <c r="BS4" s="19">
        <v>11520</v>
      </c>
      <c r="BT4" s="3">
        <f t="shared" ref="BT4:BT43" si="25">TRUNC((BS4/12*36),0)</f>
        <v>34560</v>
      </c>
      <c r="BU4" s="6">
        <f t="shared" si="0"/>
        <v>383018.45760000002</v>
      </c>
      <c r="BV4" s="19">
        <v>14400</v>
      </c>
      <c r="BW4" s="3">
        <f t="shared" ref="BW4:BW43" si="26">TRUNC((BV4/12*36),0)</f>
        <v>43200</v>
      </c>
      <c r="BX4" s="6">
        <f t="shared" ref="BX4:BX43" si="27">BW4*AH4</f>
        <v>478773.07200000004</v>
      </c>
      <c r="BY4" s="19">
        <v>5520</v>
      </c>
      <c r="BZ4" s="3">
        <f t="shared" ref="BZ4:BZ43" si="28">TRUNC((BY4/12*36),0)</f>
        <v>16560</v>
      </c>
      <c r="CA4" s="8">
        <f t="shared" ref="CA4:CA43" si="29">BZ4*AH4</f>
        <v>183529.6776</v>
      </c>
      <c r="CB4" s="19">
        <v>5520</v>
      </c>
      <c r="CC4" s="3">
        <f t="shared" ref="CC4:CC43" si="30">TRUNC((CB4/12*36),0)</f>
        <v>16560</v>
      </c>
      <c r="CD4" s="8">
        <f t="shared" ref="CD4:CD43" si="31">CC4*AH4</f>
        <v>183529.6776</v>
      </c>
      <c r="CE4" s="21">
        <v>14400</v>
      </c>
      <c r="CF4" s="3">
        <f t="shared" ref="CF4:CF43" si="32">TRUNC((CE4/12*36),0)</f>
        <v>43200</v>
      </c>
      <c r="CG4" s="8">
        <f t="shared" ref="CG4:CG43" si="33">CF4*AH4</f>
        <v>478773.07200000004</v>
      </c>
      <c r="CH4" s="21">
        <v>6240</v>
      </c>
      <c r="CI4" s="3">
        <f t="shared" ref="CI4:CI43" si="34">TRUNC((CH4/12*36),0)</f>
        <v>18720</v>
      </c>
      <c r="CJ4" s="8">
        <f t="shared" ref="CJ4:CJ43" si="35">CI4*AH4</f>
        <v>207468.33120000002</v>
      </c>
      <c r="CK4" s="21">
        <v>0</v>
      </c>
      <c r="CL4" s="3">
        <f t="shared" ref="CL4:CL43" si="36">TRUNC((CK4/12*36),0)</f>
        <v>0</v>
      </c>
      <c r="CM4" s="8">
        <f t="shared" ref="CM4:CM43" si="37">CL4*AH4</f>
        <v>0</v>
      </c>
      <c r="CN4" s="59">
        <v>0</v>
      </c>
      <c r="CO4" s="3">
        <f t="shared" ref="CO4:CO43" si="38">TRUNC((CN4/12*36),0)</f>
        <v>0</v>
      </c>
      <c r="CP4" s="8">
        <f t="shared" ref="CP4:CP43" si="39">CO4*AH4</f>
        <v>0</v>
      </c>
      <c r="CQ4" s="59">
        <v>0</v>
      </c>
      <c r="CR4" s="3">
        <f t="shared" ref="CR4:CR43" si="40">TRUNC((CQ4/12*36),0)</f>
        <v>0</v>
      </c>
      <c r="CS4" s="8">
        <f t="shared" ref="CS4:CS43" si="41">CR4*AH4</f>
        <v>0</v>
      </c>
      <c r="CT4" s="80">
        <v>231768</v>
      </c>
    </row>
    <row r="5" spans="1:98" s="73" customFormat="1" ht="40.9" customHeight="1" x14ac:dyDescent="0.25">
      <c r="A5" s="65">
        <v>3</v>
      </c>
      <c r="B5" s="11" t="s">
        <v>11</v>
      </c>
      <c r="C5" s="40" t="s">
        <v>149</v>
      </c>
      <c r="D5" s="65" t="s">
        <v>124</v>
      </c>
      <c r="E5" s="65" t="s">
        <v>161</v>
      </c>
      <c r="F5" s="65" t="s">
        <v>91</v>
      </c>
      <c r="G5" s="52" t="s">
        <v>186</v>
      </c>
      <c r="H5" s="65">
        <v>9835</v>
      </c>
      <c r="I5" s="65" t="s">
        <v>122</v>
      </c>
      <c r="J5" s="72">
        <v>750</v>
      </c>
      <c r="K5" s="103"/>
      <c r="L5" s="103"/>
      <c r="M5" s="103"/>
      <c r="N5" s="104"/>
      <c r="O5" s="68" t="s">
        <v>209</v>
      </c>
      <c r="P5" s="65" t="s">
        <v>112</v>
      </c>
      <c r="Q5" s="67" t="s">
        <v>295</v>
      </c>
      <c r="R5" s="67" t="s">
        <v>296</v>
      </c>
      <c r="S5" s="67" t="s">
        <v>297</v>
      </c>
      <c r="T5" s="67" t="s">
        <v>298</v>
      </c>
      <c r="U5" s="51" t="s">
        <v>142</v>
      </c>
      <c r="V5" s="11" t="s">
        <v>161</v>
      </c>
      <c r="W5" s="42" t="s">
        <v>240</v>
      </c>
      <c r="X5" s="116"/>
      <c r="Y5" s="43" t="s">
        <v>259</v>
      </c>
      <c r="Z5" s="117"/>
      <c r="AA5" s="42">
        <v>10</v>
      </c>
      <c r="AB5" s="42"/>
      <c r="AC5" s="42" t="s">
        <v>266</v>
      </c>
      <c r="AD5" s="84">
        <v>1</v>
      </c>
      <c r="AE5" s="50">
        <v>1</v>
      </c>
      <c r="AF5" s="42" t="s">
        <v>268</v>
      </c>
      <c r="AG5" s="116"/>
      <c r="AH5" s="13">
        <v>338.4375</v>
      </c>
      <c r="AI5" s="20">
        <v>10</v>
      </c>
      <c r="AJ5" s="3">
        <f t="shared" si="1"/>
        <v>30</v>
      </c>
      <c r="AK5" s="6">
        <f t="shared" si="2"/>
        <v>10153.125</v>
      </c>
      <c r="AL5" s="20">
        <v>139</v>
      </c>
      <c r="AM5" s="3">
        <f t="shared" si="3"/>
        <v>417</v>
      </c>
      <c r="AN5" s="6">
        <f t="shared" si="4"/>
        <v>141128.4375</v>
      </c>
      <c r="AO5" s="20">
        <v>25</v>
      </c>
      <c r="AP5" s="3">
        <f t="shared" si="5"/>
        <v>75</v>
      </c>
      <c r="AQ5" s="6">
        <f t="shared" si="6"/>
        <v>25382.8125</v>
      </c>
      <c r="AR5" s="20">
        <v>139</v>
      </c>
      <c r="AS5" s="3">
        <f t="shared" si="7"/>
        <v>417</v>
      </c>
      <c r="AT5" s="6">
        <f t="shared" si="8"/>
        <v>141128.4375</v>
      </c>
      <c r="AU5" s="20">
        <v>20</v>
      </c>
      <c r="AV5" s="3">
        <f t="shared" si="9"/>
        <v>60</v>
      </c>
      <c r="AW5" s="6">
        <f t="shared" si="10"/>
        <v>20306.25</v>
      </c>
      <c r="AX5" s="20">
        <v>30</v>
      </c>
      <c r="AY5" s="3">
        <f t="shared" si="11"/>
        <v>90</v>
      </c>
      <c r="AZ5" s="6">
        <f t="shared" si="12"/>
        <v>30459.375</v>
      </c>
      <c r="BA5" s="20">
        <v>10</v>
      </c>
      <c r="BB5" s="3">
        <f t="shared" si="13"/>
        <v>30</v>
      </c>
      <c r="BC5" s="7">
        <f t="shared" si="14"/>
        <v>10153.125</v>
      </c>
      <c r="BD5" s="20">
        <v>347</v>
      </c>
      <c r="BE5" s="3">
        <f t="shared" si="15"/>
        <v>1041</v>
      </c>
      <c r="BF5" s="6">
        <f t="shared" si="16"/>
        <v>352313.4375</v>
      </c>
      <c r="BG5" s="20">
        <v>139</v>
      </c>
      <c r="BH5" s="3">
        <f t="shared" si="17"/>
        <v>417</v>
      </c>
      <c r="BI5" s="6">
        <f t="shared" si="18"/>
        <v>141128.4375</v>
      </c>
      <c r="BJ5" s="20">
        <v>0</v>
      </c>
      <c r="BK5" s="3">
        <f t="shared" si="19"/>
        <v>0</v>
      </c>
      <c r="BL5" s="6">
        <f t="shared" si="20"/>
        <v>0</v>
      </c>
      <c r="BM5" s="20">
        <v>139</v>
      </c>
      <c r="BN5" s="3">
        <f t="shared" si="21"/>
        <v>417</v>
      </c>
      <c r="BO5" s="6">
        <f t="shared" si="22"/>
        <v>141128.4375</v>
      </c>
      <c r="BP5" s="24">
        <v>554</v>
      </c>
      <c r="BQ5" s="3">
        <f t="shared" si="23"/>
        <v>1662</v>
      </c>
      <c r="BR5" s="6">
        <f t="shared" si="24"/>
        <v>562483.125</v>
      </c>
      <c r="BS5" s="19">
        <v>277</v>
      </c>
      <c r="BT5" s="3">
        <f t="shared" si="25"/>
        <v>831</v>
      </c>
      <c r="BU5" s="6">
        <f t="shared" si="0"/>
        <v>281241.5625</v>
      </c>
      <c r="BV5" s="19">
        <v>0</v>
      </c>
      <c r="BW5" s="3">
        <f t="shared" si="26"/>
        <v>0</v>
      </c>
      <c r="BX5" s="6">
        <f t="shared" si="27"/>
        <v>0</v>
      </c>
      <c r="BY5" s="19">
        <v>139</v>
      </c>
      <c r="BZ5" s="3">
        <f t="shared" si="28"/>
        <v>417</v>
      </c>
      <c r="CA5" s="8">
        <f t="shared" si="29"/>
        <v>141128.4375</v>
      </c>
      <c r="CB5" s="24">
        <v>277</v>
      </c>
      <c r="CC5" s="3">
        <f t="shared" si="30"/>
        <v>831</v>
      </c>
      <c r="CD5" s="8">
        <f t="shared" si="31"/>
        <v>281241.5625</v>
      </c>
      <c r="CE5" s="21">
        <v>277</v>
      </c>
      <c r="CF5" s="3">
        <f t="shared" si="32"/>
        <v>831</v>
      </c>
      <c r="CG5" s="8">
        <f t="shared" si="33"/>
        <v>281241.5625</v>
      </c>
      <c r="CH5" s="21">
        <v>0</v>
      </c>
      <c r="CI5" s="3">
        <f t="shared" si="34"/>
        <v>0</v>
      </c>
      <c r="CJ5" s="8">
        <f t="shared" si="35"/>
        <v>0</v>
      </c>
      <c r="CK5" s="21">
        <v>0</v>
      </c>
      <c r="CL5" s="3">
        <f t="shared" si="36"/>
        <v>0</v>
      </c>
      <c r="CM5" s="8">
        <f t="shared" si="37"/>
        <v>0</v>
      </c>
      <c r="CN5" s="59">
        <v>0</v>
      </c>
      <c r="CO5" s="3">
        <f t="shared" si="38"/>
        <v>0</v>
      </c>
      <c r="CP5" s="8">
        <f t="shared" si="39"/>
        <v>0</v>
      </c>
      <c r="CQ5" s="59">
        <v>0</v>
      </c>
      <c r="CR5" s="3">
        <f t="shared" si="40"/>
        <v>0</v>
      </c>
      <c r="CS5" s="8">
        <f t="shared" si="41"/>
        <v>0</v>
      </c>
      <c r="CT5" s="80">
        <v>2269</v>
      </c>
    </row>
    <row r="6" spans="1:98" s="73" customFormat="1" ht="49.5" customHeight="1" x14ac:dyDescent="0.25">
      <c r="A6" s="85">
        <v>4</v>
      </c>
      <c r="B6" s="11" t="s">
        <v>11</v>
      </c>
      <c r="C6" s="40" t="s">
        <v>150</v>
      </c>
      <c r="D6" s="65" t="s">
        <v>67</v>
      </c>
      <c r="E6" s="65" t="s">
        <v>162</v>
      </c>
      <c r="F6" s="65" t="s">
        <v>92</v>
      </c>
      <c r="G6" s="65" t="s">
        <v>132</v>
      </c>
      <c r="H6" s="65">
        <v>57135</v>
      </c>
      <c r="I6" s="65" t="s">
        <v>65</v>
      </c>
      <c r="J6" s="72">
        <v>18.27</v>
      </c>
      <c r="K6" s="103"/>
      <c r="L6" s="103"/>
      <c r="M6" s="105"/>
      <c r="N6" s="104"/>
      <c r="O6" s="68" t="s">
        <v>81</v>
      </c>
      <c r="P6" s="42" t="s">
        <v>113</v>
      </c>
      <c r="Q6" s="67" t="s">
        <v>306</v>
      </c>
      <c r="R6" s="67" t="s">
        <v>307</v>
      </c>
      <c r="S6" s="67" t="s">
        <v>308</v>
      </c>
      <c r="T6" s="67" t="s">
        <v>309</v>
      </c>
      <c r="U6" s="65" t="s">
        <v>130</v>
      </c>
      <c r="V6" s="11" t="s">
        <v>212</v>
      </c>
      <c r="W6" s="42" t="s">
        <v>241</v>
      </c>
      <c r="X6" s="116"/>
      <c r="Y6" s="43" t="s">
        <v>9</v>
      </c>
      <c r="Z6" s="117"/>
      <c r="AA6" s="42">
        <v>10</v>
      </c>
      <c r="AB6" s="42"/>
      <c r="AC6" s="42" t="s">
        <v>266</v>
      </c>
      <c r="AD6" s="84">
        <v>49299</v>
      </c>
      <c r="AE6" s="50">
        <v>30</v>
      </c>
      <c r="AF6" s="42" t="s">
        <v>268</v>
      </c>
      <c r="AG6" s="116"/>
      <c r="AH6" s="13">
        <v>18.268329999999999</v>
      </c>
      <c r="AI6" s="20">
        <v>1440</v>
      </c>
      <c r="AJ6" s="3">
        <f t="shared" si="1"/>
        <v>4320</v>
      </c>
      <c r="AK6" s="6">
        <f t="shared" si="2"/>
        <v>78919.185599999997</v>
      </c>
      <c r="AL6" s="20">
        <v>730</v>
      </c>
      <c r="AM6" s="3">
        <f t="shared" si="3"/>
        <v>2190</v>
      </c>
      <c r="AN6" s="6">
        <f t="shared" si="4"/>
        <v>40007.642699999997</v>
      </c>
      <c r="AO6" s="20">
        <v>2880</v>
      </c>
      <c r="AP6" s="3">
        <f t="shared" si="5"/>
        <v>8640</v>
      </c>
      <c r="AQ6" s="6">
        <f t="shared" si="6"/>
        <v>157838.37119999999</v>
      </c>
      <c r="AR6" s="20">
        <v>360</v>
      </c>
      <c r="AS6" s="3">
        <f t="shared" si="7"/>
        <v>1080</v>
      </c>
      <c r="AT6" s="6">
        <f t="shared" si="8"/>
        <v>19729.796399999999</v>
      </c>
      <c r="AU6" s="20">
        <v>2160</v>
      </c>
      <c r="AV6" s="3">
        <f t="shared" si="9"/>
        <v>6480</v>
      </c>
      <c r="AW6" s="6">
        <f t="shared" si="10"/>
        <v>118378.7784</v>
      </c>
      <c r="AX6" s="20">
        <v>3600</v>
      </c>
      <c r="AY6" s="3">
        <f t="shared" si="11"/>
        <v>10800</v>
      </c>
      <c r="AZ6" s="6">
        <f t="shared" si="12"/>
        <v>197297.96399999998</v>
      </c>
      <c r="BA6" s="20">
        <v>360</v>
      </c>
      <c r="BB6" s="3">
        <f t="shared" si="13"/>
        <v>1080</v>
      </c>
      <c r="BC6" s="7">
        <f t="shared" si="14"/>
        <v>19729.796399999999</v>
      </c>
      <c r="BD6" s="20">
        <v>1080</v>
      </c>
      <c r="BE6" s="3">
        <f t="shared" si="15"/>
        <v>3240</v>
      </c>
      <c r="BF6" s="6">
        <f t="shared" si="16"/>
        <v>59189.389199999998</v>
      </c>
      <c r="BG6" s="20">
        <v>1440</v>
      </c>
      <c r="BH6" s="3">
        <f t="shared" si="17"/>
        <v>4320</v>
      </c>
      <c r="BI6" s="6">
        <f t="shared" si="18"/>
        <v>78919.185599999997</v>
      </c>
      <c r="BJ6" s="20">
        <v>0</v>
      </c>
      <c r="BK6" s="3">
        <f t="shared" si="19"/>
        <v>0</v>
      </c>
      <c r="BL6" s="6">
        <f t="shared" si="20"/>
        <v>0</v>
      </c>
      <c r="BM6" s="20">
        <v>0</v>
      </c>
      <c r="BN6" s="3">
        <f t="shared" si="21"/>
        <v>0</v>
      </c>
      <c r="BO6" s="6">
        <f t="shared" si="22"/>
        <v>0</v>
      </c>
      <c r="BP6" s="24">
        <v>600</v>
      </c>
      <c r="BQ6" s="3">
        <f t="shared" si="23"/>
        <v>1800</v>
      </c>
      <c r="BR6" s="6">
        <f t="shared" si="24"/>
        <v>32882.993999999999</v>
      </c>
      <c r="BS6" s="19">
        <v>0</v>
      </c>
      <c r="BT6" s="3">
        <f t="shared" si="25"/>
        <v>0</v>
      </c>
      <c r="BU6" s="6">
        <f t="shared" si="0"/>
        <v>0</v>
      </c>
      <c r="BV6" s="19">
        <v>0</v>
      </c>
      <c r="BW6" s="3">
        <f t="shared" si="26"/>
        <v>0</v>
      </c>
      <c r="BX6" s="6">
        <f t="shared" si="27"/>
        <v>0</v>
      </c>
      <c r="BY6" s="19">
        <v>0</v>
      </c>
      <c r="BZ6" s="3">
        <f t="shared" si="28"/>
        <v>0</v>
      </c>
      <c r="CA6" s="8">
        <f t="shared" si="29"/>
        <v>0</v>
      </c>
      <c r="CB6" s="19">
        <v>0</v>
      </c>
      <c r="CC6" s="3">
        <f t="shared" si="30"/>
        <v>0</v>
      </c>
      <c r="CD6" s="8">
        <f t="shared" si="31"/>
        <v>0</v>
      </c>
      <c r="CE6" s="19">
        <v>0</v>
      </c>
      <c r="CF6" s="3">
        <f t="shared" si="32"/>
        <v>0</v>
      </c>
      <c r="CG6" s="8">
        <f t="shared" si="33"/>
        <v>0</v>
      </c>
      <c r="CH6" s="19">
        <v>0</v>
      </c>
      <c r="CI6" s="3">
        <f t="shared" si="34"/>
        <v>0</v>
      </c>
      <c r="CJ6" s="8">
        <f t="shared" si="35"/>
        <v>0</v>
      </c>
      <c r="CK6" s="19">
        <v>0</v>
      </c>
      <c r="CL6" s="3">
        <f t="shared" si="36"/>
        <v>0</v>
      </c>
      <c r="CM6" s="8">
        <f t="shared" si="37"/>
        <v>0</v>
      </c>
      <c r="CN6" s="59">
        <v>0</v>
      </c>
      <c r="CO6" s="3">
        <f t="shared" si="38"/>
        <v>0</v>
      </c>
      <c r="CP6" s="8">
        <f t="shared" si="39"/>
        <v>0</v>
      </c>
      <c r="CQ6" s="59">
        <v>0</v>
      </c>
      <c r="CR6" s="3">
        <f t="shared" si="40"/>
        <v>0</v>
      </c>
      <c r="CS6" s="8">
        <f t="shared" si="41"/>
        <v>0</v>
      </c>
      <c r="CT6" s="80">
        <v>13185</v>
      </c>
    </row>
    <row r="7" spans="1:98" s="73" customFormat="1" ht="75" x14ac:dyDescent="0.25">
      <c r="A7" s="87"/>
      <c r="B7" s="11" t="s">
        <v>12</v>
      </c>
      <c r="C7" s="40" t="s">
        <v>150</v>
      </c>
      <c r="D7" s="65" t="s">
        <v>67</v>
      </c>
      <c r="E7" s="65" t="s">
        <v>163</v>
      </c>
      <c r="F7" s="65" t="s">
        <v>92</v>
      </c>
      <c r="G7" s="65" t="s">
        <v>132</v>
      </c>
      <c r="H7" s="65">
        <v>61815</v>
      </c>
      <c r="I7" s="65" t="s">
        <v>65</v>
      </c>
      <c r="J7" s="72">
        <v>18.27</v>
      </c>
      <c r="K7" s="103"/>
      <c r="L7" s="103"/>
      <c r="M7" s="106"/>
      <c r="N7" s="104"/>
      <c r="O7" s="68" t="s">
        <v>81</v>
      </c>
      <c r="P7" s="42" t="s">
        <v>113</v>
      </c>
      <c r="Q7" s="67" t="s">
        <v>306</v>
      </c>
      <c r="R7" s="67" t="s">
        <v>307</v>
      </c>
      <c r="S7" s="67" t="s">
        <v>308</v>
      </c>
      <c r="T7" s="67" t="s">
        <v>309</v>
      </c>
      <c r="U7" s="65" t="s">
        <v>130</v>
      </c>
      <c r="V7" s="11" t="s">
        <v>213</v>
      </c>
      <c r="W7" s="42" t="s">
        <v>242</v>
      </c>
      <c r="X7" s="116"/>
      <c r="Y7" s="43" t="s">
        <v>9</v>
      </c>
      <c r="Z7" s="117"/>
      <c r="AA7" s="42">
        <v>10</v>
      </c>
      <c r="AB7" s="42"/>
      <c r="AC7" s="42" t="s">
        <v>266</v>
      </c>
      <c r="AD7" s="84">
        <v>49299</v>
      </c>
      <c r="AE7" s="50">
        <v>180</v>
      </c>
      <c r="AF7" s="42" t="s">
        <v>268</v>
      </c>
      <c r="AG7" s="116"/>
      <c r="AH7" s="13">
        <v>18.268329999999999</v>
      </c>
      <c r="AI7" s="25">
        <v>1440</v>
      </c>
      <c r="AJ7" s="3">
        <f t="shared" si="1"/>
        <v>4320</v>
      </c>
      <c r="AK7" s="6">
        <f t="shared" si="2"/>
        <v>78919.185599999997</v>
      </c>
      <c r="AL7" s="25">
        <v>730</v>
      </c>
      <c r="AM7" s="3">
        <f t="shared" si="3"/>
        <v>2190</v>
      </c>
      <c r="AN7" s="6">
        <f t="shared" si="4"/>
        <v>40007.642699999997</v>
      </c>
      <c r="AO7" s="25">
        <v>2880</v>
      </c>
      <c r="AP7" s="3">
        <f t="shared" si="5"/>
        <v>8640</v>
      </c>
      <c r="AQ7" s="6">
        <f t="shared" si="6"/>
        <v>157838.37119999999</v>
      </c>
      <c r="AR7" s="25">
        <v>360</v>
      </c>
      <c r="AS7" s="3">
        <f t="shared" si="7"/>
        <v>1080</v>
      </c>
      <c r="AT7" s="6">
        <f t="shared" si="8"/>
        <v>19729.796399999999</v>
      </c>
      <c r="AU7" s="25">
        <v>2160</v>
      </c>
      <c r="AV7" s="3">
        <f t="shared" si="9"/>
        <v>6480</v>
      </c>
      <c r="AW7" s="6">
        <f t="shared" si="10"/>
        <v>118378.7784</v>
      </c>
      <c r="AX7" s="20">
        <v>3600</v>
      </c>
      <c r="AY7" s="3">
        <f t="shared" si="11"/>
        <v>10800</v>
      </c>
      <c r="AZ7" s="6">
        <f t="shared" si="12"/>
        <v>197297.96399999998</v>
      </c>
      <c r="BA7" s="20">
        <v>360</v>
      </c>
      <c r="BB7" s="3">
        <f t="shared" si="13"/>
        <v>1080</v>
      </c>
      <c r="BC7" s="7">
        <f t="shared" si="14"/>
        <v>19729.796399999999</v>
      </c>
      <c r="BD7" s="20">
        <v>1080</v>
      </c>
      <c r="BE7" s="3">
        <f t="shared" si="15"/>
        <v>3240</v>
      </c>
      <c r="BF7" s="6">
        <f t="shared" si="16"/>
        <v>59189.389199999998</v>
      </c>
      <c r="BG7" s="20">
        <v>1440</v>
      </c>
      <c r="BH7" s="3">
        <f t="shared" si="17"/>
        <v>4320</v>
      </c>
      <c r="BI7" s="6">
        <f t="shared" si="18"/>
        <v>78919.185599999997</v>
      </c>
      <c r="BJ7" s="20">
        <v>0</v>
      </c>
      <c r="BK7" s="3">
        <f t="shared" si="19"/>
        <v>0</v>
      </c>
      <c r="BL7" s="6">
        <f t="shared" si="20"/>
        <v>0</v>
      </c>
      <c r="BM7" s="20">
        <v>0</v>
      </c>
      <c r="BN7" s="3">
        <f t="shared" si="21"/>
        <v>0</v>
      </c>
      <c r="BO7" s="6">
        <f t="shared" si="22"/>
        <v>0</v>
      </c>
      <c r="BP7" s="25">
        <v>1800</v>
      </c>
      <c r="BQ7" s="3">
        <f t="shared" si="23"/>
        <v>5400</v>
      </c>
      <c r="BR7" s="6">
        <f t="shared" si="24"/>
        <v>98648.981999999989</v>
      </c>
      <c r="BS7" s="19">
        <v>0</v>
      </c>
      <c r="BT7" s="3">
        <f t="shared" si="25"/>
        <v>0</v>
      </c>
      <c r="BU7" s="6">
        <f t="shared" si="0"/>
        <v>0</v>
      </c>
      <c r="BV7" s="19">
        <v>0</v>
      </c>
      <c r="BW7" s="3">
        <f t="shared" si="26"/>
        <v>0</v>
      </c>
      <c r="BX7" s="6">
        <f t="shared" si="27"/>
        <v>0</v>
      </c>
      <c r="BY7" s="19">
        <v>0</v>
      </c>
      <c r="BZ7" s="3">
        <f t="shared" si="28"/>
        <v>0</v>
      </c>
      <c r="CA7" s="8">
        <f t="shared" si="29"/>
        <v>0</v>
      </c>
      <c r="CB7" s="19">
        <v>0</v>
      </c>
      <c r="CC7" s="3">
        <f t="shared" si="30"/>
        <v>0</v>
      </c>
      <c r="CD7" s="8">
        <f t="shared" si="31"/>
        <v>0</v>
      </c>
      <c r="CE7" s="19">
        <v>0</v>
      </c>
      <c r="CF7" s="3">
        <f t="shared" si="32"/>
        <v>0</v>
      </c>
      <c r="CG7" s="8">
        <f t="shared" si="33"/>
        <v>0</v>
      </c>
      <c r="CH7" s="19">
        <v>0</v>
      </c>
      <c r="CI7" s="3">
        <f t="shared" si="34"/>
        <v>0</v>
      </c>
      <c r="CJ7" s="8">
        <f t="shared" si="35"/>
        <v>0</v>
      </c>
      <c r="CK7" s="19">
        <v>0</v>
      </c>
      <c r="CL7" s="3">
        <f t="shared" si="36"/>
        <v>0</v>
      </c>
      <c r="CM7" s="8">
        <f t="shared" si="37"/>
        <v>0</v>
      </c>
      <c r="CN7" s="59">
        <v>0</v>
      </c>
      <c r="CO7" s="3">
        <f t="shared" si="38"/>
        <v>0</v>
      </c>
      <c r="CP7" s="8">
        <f t="shared" si="39"/>
        <v>0</v>
      </c>
      <c r="CQ7" s="59">
        <v>0</v>
      </c>
      <c r="CR7" s="3">
        <f t="shared" si="40"/>
        <v>0</v>
      </c>
      <c r="CS7" s="8">
        <f t="shared" si="41"/>
        <v>0</v>
      </c>
      <c r="CT7" s="80">
        <v>14265</v>
      </c>
    </row>
    <row r="8" spans="1:98" s="73" customFormat="1" ht="43.9" customHeight="1" x14ac:dyDescent="0.25">
      <c r="A8" s="85">
        <v>5</v>
      </c>
      <c r="B8" s="11" t="s">
        <v>11</v>
      </c>
      <c r="C8" s="39" t="s">
        <v>151</v>
      </c>
      <c r="D8" s="65" t="s">
        <v>68</v>
      </c>
      <c r="E8" s="65" t="s">
        <v>164</v>
      </c>
      <c r="F8" s="65" t="s">
        <v>93</v>
      </c>
      <c r="G8" s="65" t="s">
        <v>137</v>
      </c>
      <c r="H8" s="65">
        <v>916739</v>
      </c>
      <c r="I8" s="65" t="s">
        <v>65</v>
      </c>
      <c r="J8" s="72">
        <v>1.04</v>
      </c>
      <c r="K8" s="103"/>
      <c r="L8" s="103"/>
      <c r="M8" s="105"/>
      <c r="N8" s="104"/>
      <c r="O8" s="68" t="s">
        <v>82</v>
      </c>
      <c r="P8" s="65" t="s">
        <v>114</v>
      </c>
      <c r="Q8" s="67" t="s">
        <v>279</v>
      </c>
      <c r="R8" s="67" t="s">
        <v>280</v>
      </c>
      <c r="S8" s="67" t="s">
        <v>281</v>
      </c>
      <c r="T8" s="67" t="s">
        <v>282</v>
      </c>
      <c r="U8" s="65" t="s">
        <v>82</v>
      </c>
      <c r="V8" s="11" t="s">
        <v>214</v>
      </c>
      <c r="W8" s="42" t="s">
        <v>243</v>
      </c>
      <c r="X8" s="116"/>
      <c r="Y8" s="43" t="s">
        <v>11</v>
      </c>
      <c r="Z8" s="117"/>
      <c r="AA8" s="42">
        <v>10</v>
      </c>
      <c r="AB8" s="42"/>
      <c r="AC8" s="42" t="s">
        <v>266</v>
      </c>
      <c r="AD8" s="84">
        <v>48598</v>
      </c>
      <c r="AE8" s="50">
        <v>28</v>
      </c>
      <c r="AF8" s="42" t="s">
        <v>269</v>
      </c>
      <c r="AG8" s="116"/>
      <c r="AH8" s="13">
        <v>1.04</v>
      </c>
      <c r="AI8" s="54">
        <v>20020</v>
      </c>
      <c r="AJ8" s="3">
        <f t="shared" si="1"/>
        <v>60060</v>
      </c>
      <c r="AK8" s="6">
        <f t="shared" si="2"/>
        <v>62462.400000000001</v>
      </c>
      <c r="AL8" s="54">
        <v>12096</v>
      </c>
      <c r="AM8" s="3">
        <f t="shared" si="3"/>
        <v>36288</v>
      </c>
      <c r="AN8" s="6">
        <f t="shared" si="4"/>
        <v>37739.520000000004</v>
      </c>
      <c r="AO8" s="54">
        <v>52108</v>
      </c>
      <c r="AP8" s="3">
        <f t="shared" si="5"/>
        <v>156324</v>
      </c>
      <c r="AQ8" s="6">
        <f t="shared" si="6"/>
        <v>162576.95999999999</v>
      </c>
      <c r="AR8" s="55">
        <v>7504</v>
      </c>
      <c r="AS8" s="3">
        <f t="shared" si="7"/>
        <v>22512</v>
      </c>
      <c r="AT8" s="6">
        <f t="shared" si="8"/>
        <v>23412.48</v>
      </c>
      <c r="AU8" s="56">
        <v>29120</v>
      </c>
      <c r="AV8" s="3">
        <f t="shared" si="9"/>
        <v>87360</v>
      </c>
      <c r="AW8" s="6">
        <f t="shared" si="10"/>
        <v>90854.400000000009</v>
      </c>
      <c r="AX8" s="56">
        <v>58408</v>
      </c>
      <c r="AY8" s="3">
        <f t="shared" si="11"/>
        <v>175224</v>
      </c>
      <c r="AZ8" s="6">
        <f t="shared" si="12"/>
        <v>182232.95999999999</v>
      </c>
      <c r="BA8" s="57">
        <v>15400</v>
      </c>
      <c r="BB8" s="3">
        <f t="shared" si="13"/>
        <v>46200</v>
      </c>
      <c r="BC8" s="7">
        <f t="shared" si="14"/>
        <v>48048</v>
      </c>
      <c r="BD8" s="57">
        <v>18648</v>
      </c>
      <c r="BE8" s="3">
        <f t="shared" si="15"/>
        <v>55944</v>
      </c>
      <c r="BF8" s="6">
        <f t="shared" si="16"/>
        <v>58181.760000000002</v>
      </c>
      <c r="BG8" s="57">
        <v>20104</v>
      </c>
      <c r="BH8" s="3">
        <f t="shared" si="17"/>
        <v>60312</v>
      </c>
      <c r="BI8" s="6">
        <f t="shared" si="18"/>
        <v>62724.480000000003</v>
      </c>
      <c r="BJ8" s="47">
        <v>112</v>
      </c>
      <c r="BK8" s="3">
        <f t="shared" si="19"/>
        <v>336</v>
      </c>
      <c r="BL8" s="6">
        <f t="shared" si="20"/>
        <v>349.44</v>
      </c>
      <c r="BM8" s="47">
        <v>112</v>
      </c>
      <c r="BN8" s="3">
        <f t="shared" si="21"/>
        <v>336</v>
      </c>
      <c r="BO8" s="6">
        <f t="shared" si="22"/>
        <v>349.44</v>
      </c>
      <c r="BP8" s="26">
        <v>140</v>
      </c>
      <c r="BQ8" s="3">
        <f t="shared" si="23"/>
        <v>420</v>
      </c>
      <c r="BR8" s="6">
        <f t="shared" si="24"/>
        <v>436.8</v>
      </c>
      <c r="BS8" s="28">
        <v>112</v>
      </c>
      <c r="BT8" s="3">
        <f t="shared" si="25"/>
        <v>336</v>
      </c>
      <c r="BU8" s="6">
        <f t="shared" si="0"/>
        <v>349.44</v>
      </c>
      <c r="BV8" s="28">
        <v>112</v>
      </c>
      <c r="BW8" s="3">
        <f t="shared" si="26"/>
        <v>336</v>
      </c>
      <c r="BX8" s="6">
        <f t="shared" si="27"/>
        <v>349.44</v>
      </c>
      <c r="BY8" s="28">
        <v>112</v>
      </c>
      <c r="BZ8" s="3">
        <f t="shared" si="28"/>
        <v>336</v>
      </c>
      <c r="CA8" s="8">
        <f t="shared" si="29"/>
        <v>349.44</v>
      </c>
      <c r="CB8" s="26">
        <v>112</v>
      </c>
      <c r="CC8" s="3">
        <f t="shared" si="30"/>
        <v>336</v>
      </c>
      <c r="CD8" s="8">
        <f t="shared" si="31"/>
        <v>349.44</v>
      </c>
      <c r="CE8" s="28">
        <v>112</v>
      </c>
      <c r="CF8" s="3">
        <f t="shared" si="32"/>
        <v>336</v>
      </c>
      <c r="CG8" s="8">
        <f t="shared" si="33"/>
        <v>349.44</v>
      </c>
      <c r="CH8" s="21">
        <v>560</v>
      </c>
      <c r="CI8" s="3">
        <f t="shared" si="34"/>
        <v>1680</v>
      </c>
      <c r="CJ8" s="8">
        <f t="shared" si="35"/>
        <v>1747.2</v>
      </c>
      <c r="CK8" s="21">
        <v>112</v>
      </c>
      <c r="CL8" s="3">
        <f t="shared" si="36"/>
        <v>336</v>
      </c>
      <c r="CM8" s="8">
        <f t="shared" si="37"/>
        <v>349.44</v>
      </c>
      <c r="CN8" s="59">
        <v>0</v>
      </c>
      <c r="CO8" s="3">
        <f t="shared" si="38"/>
        <v>0</v>
      </c>
      <c r="CP8" s="8">
        <f t="shared" si="39"/>
        <v>0</v>
      </c>
      <c r="CQ8" s="60">
        <v>0</v>
      </c>
      <c r="CR8" s="3">
        <f t="shared" si="40"/>
        <v>0</v>
      </c>
      <c r="CS8" s="8">
        <f t="shared" si="41"/>
        <v>0</v>
      </c>
      <c r="CT8" s="80">
        <v>211727</v>
      </c>
    </row>
    <row r="9" spans="1:98" s="73" customFormat="1" ht="18.75" x14ac:dyDescent="0.25">
      <c r="A9" s="87"/>
      <c r="B9" s="11" t="s">
        <v>12</v>
      </c>
      <c r="C9" s="39" t="s">
        <v>151</v>
      </c>
      <c r="D9" s="65" t="s">
        <v>68</v>
      </c>
      <c r="E9" s="65" t="s">
        <v>165</v>
      </c>
      <c r="F9" s="65" t="s">
        <v>93</v>
      </c>
      <c r="G9" s="65" t="s">
        <v>187</v>
      </c>
      <c r="H9" s="65">
        <v>613383</v>
      </c>
      <c r="I9" s="65" t="s">
        <v>65</v>
      </c>
      <c r="J9" s="72">
        <v>1.04</v>
      </c>
      <c r="K9" s="103"/>
      <c r="L9" s="103"/>
      <c r="M9" s="106"/>
      <c r="N9" s="104"/>
      <c r="O9" s="68" t="s">
        <v>82</v>
      </c>
      <c r="P9" s="65" t="s">
        <v>114</v>
      </c>
      <c r="Q9" s="67" t="s">
        <v>279</v>
      </c>
      <c r="R9" s="67" t="s">
        <v>280</v>
      </c>
      <c r="S9" s="67" t="s">
        <v>281</v>
      </c>
      <c r="T9" s="67" t="s">
        <v>282</v>
      </c>
      <c r="U9" s="65" t="s">
        <v>82</v>
      </c>
      <c r="V9" s="11" t="s">
        <v>215</v>
      </c>
      <c r="W9" s="42" t="s">
        <v>244</v>
      </c>
      <c r="X9" s="116"/>
      <c r="Y9" s="43" t="s">
        <v>11</v>
      </c>
      <c r="Z9" s="117"/>
      <c r="AA9" s="42">
        <v>10</v>
      </c>
      <c r="AB9" s="42"/>
      <c r="AC9" s="42" t="s">
        <v>266</v>
      </c>
      <c r="AD9" s="84">
        <v>48598</v>
      </c>
      <c r="AE9" s="50">
        <v>28</v>
      </c>
      <c r="AF9" s="42" t="s">
        <v>269</v>
      </c>
      <c r="AG9" s="116"/>
      <c r="AH9" s="13">
        <v>1.04</v>
      </c>
      <c r="AI9" s="54">
        <v>13384</v>
      </c>
      <c r="AJ9" s="3">
        <f t="shared" si="1"/>
        <v>40152</v>
      </c>
      <c r="AK9" s="6">
        <f t="shared" si="2"/>
        <v>41758.080000000002</v>
      </c>
      <c r="AL9" s="54">
        <v>8064</v>
      </c>
      <c r="AM9" s="3">
        <f t="shared" si="3"/>
        <v>24192</v>
      </c>
      <c r="AN9" s="6">
        <f t="shared" si="4"/>
        <v>25159.68</v>
      </c>
      <c r="AO9" s="54">
        <v>34720</v>
      </c>
      <c r="AP9" s="3">
        <f t="shared" si="5"/>
        <v>104160</v>
      </c>
      <c r="AQ9" s="6">
        <f t="shared" si="6"/>
        <v>108326.40000000001</v>
      </c>
      <c r="AR9" s="55">
        <v>4984</v>
      </c>
      <c r="AS9" s="3">
        <f t="shared" si="7"/>
        <v>14952</v>
      </c>
      <c r="AT9" s="6">
        <f t="shared" si="8"/>
        <v>15550.08</v>
      </c>
      <c r="AU9" s="55">
        <v>19404</v>
      </c>
      <c r="AV9" s="3">
        <f t="shared" si="9"/>
        <v>58212</v>
      </c>
      <c r="AW9" s="6">
        <f t="shared" si="10"/>
        <v>60540.480000000003</v>
      </c>
      <c r="AX9" s="55">
        <v>38920</v>
      </c>
      <c r="AY9" s="3">
        <f t="shared" si="11"/>
        <v>116760</v>
      </c>
      <c r="AZ9" s="6">
        <f t="shared" si="12"/>
        <v>121430.40000000001</v>
      </c>
      <c r="BA9" s="57">
        <v>10276.341859522799</v>
      </c>
      <c r="BB9" s="3">
        <f t="shared" si="13"/>
        <v>30829</v>
      </c>
      <c r="BC9" s="7">
        <f t="shared" si="14"/>
        <v>32062.16</v>
      </c>
      <c r="BD9" s="57">
        <v>12432</v>
      </c>
      <c r="BE9" s="3">
        <f t="shared" si="15"/>
        <v>37296</v>
      </c>
      <c r="BF9" s="6">
        <f t="shared" si="16"/>
        <v>38787.840000000004</v>
      </c>
      <c r="BG9" s="57">
        <v>13440</v>
      </c>
      <c r="BH9" s="3">
        <f t="shared" si="17"/>
        <v>40320</v>
      </c>
      <c r="BI9" s="6">
        <f t="shared" si="18"/>
        <v>41932.800000000003</v>
      </c>
      <c r="BJ9" s="47">
        <v>112</v>
      </c>
      <c r="BK9" s="3">
        <f t="shared" si="19"/>
        <v>336</v>
      </c>
      <c r="BL9" s="6">
        <f t="shared" si="20"/>
        <v>349.44</v>
      </c>
      <c r="BM9" s="47">
        <v>112</v>
      </c>
      <c r="BN9" s="3">
        <f t="shared" si="21"/>
        <v>336</v>
      </c>
      <c r="BO9" s="6">
        <f t="shared" si="22"/>
        <v>349.44</v>
      </c>
      <c r="BP9" s="30">
        <v>140</v>
      </c>
      <c r="BQ9" s="3">
        <f t="shared" si="23"/>
        <v>420</v>
      </c>
      <c r="BR9" s="6">
        <f t="shared" si="24"/>
        <v>436.8</v>
      </c>
      <c r="BS9" s="28">
        <v>112</v>
      </c>
      <c r="BT9" s="3">
        <f t="shared" si="25"/>
        <v>336</v>
      </c>
      <c r="BU9" s="6">
        <f t="shared" si="0"/>
        <v>349.44</v>
      </c>
      <c r="BV9" s="28">
        <v>112</v>
      </c>
      <c r="BW9" s="3">
        <f t="shared" si="26"/>
        <v>336</v>
      </c>
      <c r="BX9" s="6">
        <f t="shared" si="27"/>
        <v>349.44</v>
      </c>
      <c r="BY9" s="60">
        <v>112</v>
      </c>
      <c r="BZ9" s="3">
        <f t="shared" si="28"/>
        <v>336</v>
      </c>
      <c r="CA9" s="8">
        <f t="shared" si="29"/>
        <v>349.44</v>
      </c>
      <c r="CB9" s="30">
        <v>112</v>
      </c>
      <c r="CC9" s="3">
        <f t="shared" si="30"/>
        <v>336</v>
      </c>
      <c r="CD9" s="8">
        <f t="shared" si="31"/>
        <v>349.44</v>
      </c>
      <c r="CE9" s="28">
        <v>112</v>
      </c>
      <c r="CF9" s="3">
        <f t="shared" si="32"/>
        <v>336</v>
      </c>
      <c r="CG9" s="8">
        <f t="shared" si="33"/>
        <v>349.44</v>
      </c>
      <c r="CH9" s="28">
        <v>560</v>
      </c>
      <c r="CI9" s="3">
        <f t="shared" si="34"/>
        <v>1680</v>
      </c>
      <c r="CJ9" s="8">
        <f t="shared" si="35"/>
        <v>1747.2</v>
      </c>
      <c r="CK9" s="28">
        <v>112</v>
      </c>
      <c r="CL9" s="3">
        <f t="shared" si="36"/>
        <v>336</v>
      </c>
      <c r="CM9" s="8">
        <f t="shared" si="37"/>
        <v>349.44</v>
      </c>
      <c r="CN9" s="59">
        <v>0</v>
      </c>
      <c r="CO9" s="3">
        <f t="shared" si="38"/>
        <v>0</v>
      </c>
      <c r="CP9" s="8">
        <f t="shared" si="39"/>
        <v>0</v>
      </c>
      <c r="CQ9" s="60">
        <v>0</v>
      </c>
      <c r="CR9" s="3">
        <f t="shared" si="40"/>
        <v>0</v>
      </c>
      <c r="CS9" s="8">
        <f t="shared" si="41"/>
        <v>0</v>
      </c>
      <c r="CT9" s="80">
        <v>141722</v>
      </c>
    </row>
    <row r="10" spans="1:98" s="73" customFormat="1" ht="39.75" customHeight="1" x14ac:dyDescent="0.25">
      <c r="A10" s="85">
        <v>6</v>
      </c>
      <c r="B10" s="11" t="s">
        <v>11</v>
      </c>
      <c r="C10" s="39" t="s">
        <v>152</v>
      </c>
      <c r="D10" s="65" t="s">
        <v>69</v>
      </c>
      <c r="E10" s="65" t="s">
        <v>166</v>
      </c>
      <c r="F10" s="65" t="s">
        <v>94</v>
      </c>
      <c r="G10" s="65" t="s">
        <v>188</v>
      </c>
      <c r="H10" s="65">
        <v>253890</v>
      </c>
      <c r="I10" s="65" t="s">
        <v>120</v>
      </c>
      <c r="J10" s="72">
        <v>18.832139999999999</v>
      </c>
      <c r="K10" s="103"/>
      <c r="L10" s="103"/>
      <c r="M10" s="105"/>
      <c r="N10" s="104"/>
      <c r="O10" s="68" t="s">
        <v>31</v>
      </c>
      <c r="P10" s="65" t="s">
        <v>115</v>
      </c>
      <c r="Q10" s="67" t="s">
        <v>286</v>
      </c>
      <c r="R10" s="67" t="s">
        <v>287</v>
      </c>
      <c r="S10" s="67" t="s">
        <v>288</v>
      </c>
      <c r="T10" s="67" t="s">
        <v>289</v>
      </c>
      <c r="U10" s="49" t="s">
        <v>133</v>
      </c>
      <c r="V10" s="11" t="s">
        <v>216</v>
      </c>
      <c r="W10" s="42" t="s">
        <v>245</v>
      </c>
      <c r="X10" s="116"/>
      <c r="Y10" s="43" t="s">
        <v>9</v>
      </c>
      <c r="Z10" s="117"/>
      <c r="AA10" s="42">
        <v>10</v>
      </c>
      <c r="AB10" s="42"/>
      <c r="AC10" s="42" t="s">
        <v>266</v>
      </c>
      <c r="AD10" s="84">
        <v>49296</v>
      </c>
      <c r="AE10" s="50" t="s">
        <v>86</v>
      </c>
      <c r="AF10" s="42" t="s">
        <v>270</v>
      </c>
      <c r="AG10" s="116"/>
      <c r="AH10" s="13">
        <v>18.832139999999999</v>
      </c>
      <c r="AI10" s="20">
        <v>0</v>
      </c>
      <c r="AJ10" s="3">
        <f t="shared" si="1"/>
        <v>0</v>
      </c>
      <c r="AK10" s="6">
        <f t="shared" si="2"/>
        <v>0</v>
      </c>
      <c r="AL10" s="20">
        <v>2604</v>
      </c>
      <c r="AM10" s="3">
        <f t="shared" si="3"/>
        <v>7812</v>
      </c>
      <c r="AN10" s="6">
        <f t="shared" si="4"/>
        <v>147116.67767999999</v>
      </c>
      <c r="AO10" s="20">
        <v>1960</v>
      </c>
      <c r="AP10" s="3">
        <f t="shared" si="5"/>
        <v>5880</v>
      </c>
      <c r="AQ10" s="6">
        <f t="shared" si="6"/>
        <v>110732.98319999999</v>
      </c>
      <c r="AR10" s="20">
        <v>0</v>
      </c>
      <c r="AS10" s="3">
        <f t="shared" si="7"/>
        <v>0</v>
      </c>
      <c r="AT10" s="6">
        <f t="shared" si="8"/>
        <v>0</v>
      </c>
      <c r="AU10" s="20">
        <v>0</v>
      </c>
      <c r="AV10" s="3">
        <f t="shared" si="9"/>
        <v>0</v>
      </c>
      <c r="AW10" s="6">
        <f t="shared" si="10"/>
        <v>0</v>
      </c>
      <c r="AX10" s="20">
        <v>1288</v>
      </c>
      <c r="AY10" s="3">
        <f t="shared" si="11"/>
        <v>3864</v>
      </c>
      <c r="AZ10" s="6">
        <f t="shared" si="12"/>
        <v>72767.388959999997</v>
      </c>
      <c r="BA10" s="20">
        <v>1960</v>
      </c>
      <c r="BB10" s="3">
        <f t="shared" si="13"/>
        <v>5880</v>
      </c>
      <c r="BC10" s="7">
        <f t="shared" si="14"/>
        <v>110732.98319999999</v>
      </c>
      <c r="BD10" s="20">
        <v>1288</v>
      </c>
      <c r="BE10" s="3">
        <f t="shared" si="15"/>
        <v>3864</v>
      </c>
      <c r="BF10" s="6">
        <f t="shared" si="16"/>
        <v>72767.388959999997</v>
      </c>
      <c r="BG10" s="20">
        <v>1960</v>
      </c>
      <c r="BH10" s="3">
        <f t="shared" si="17"/>
        <v>5880</v>
      </c>
      <c r="BI10" s="6">
        <f t="shared" si="18"/>
        <v>110732.98319999999</v>
      </c>
      <c r="BJ10" s="20">
        <v>9800</v>
      </c>
      <c r="BK10" s="3">
        <f t="shared" si="19"/>
        <v>29400</v>
      </c>
      <c r="BL10" s="6">
        <f t="shared" si="20"/>
        <v>553664.91599999997</v>
      </c>
      <c r="BM10" s="20">
        <v>2604</v>
      </c>
      <c r="BN10" s="3">
        <f t="shared" si="21"/>
        <v>7812</v>
      </c>
      <c r="BO10" s="6">
        <f t="shared" si="22"/>
        <v>147116.67767999999</v>
      </c>
      <c r="BP10" s="19">
        <v>3248</v>
      </c>
      <c r="BQ10" s="3">
        <f t="shared" si="23"/>
        <v>9744</v>
      </c>
      <c r="BR10" s="6">
        <f t="shared" si="24"/>
        <v>183500.37216</v>
      </c>
      <c r="BS10" s="19">
        <v>2604</v>
      </c>
      <c r="BT10" s="3">
        <f t="shared" si="25"/>
        <v>7812</v>
      </c>
      <c r="BU10" s="6">
        <f t="shared" si="0"/>
        <v>147116.67767999999</v>
      </c>
      <c r="BV10" s="19">
        <v>19600</v>
      </c>
      <c r="BW10" s="3">
        <f t="shared" si="26"/>
        <v>58800</v>
      </c>
      <c r="BX10" s="6">
        <f t="shared" si="27"/>
        <v>1107329.8319999999</v>
      </c>
      <c r="BY10" s="19">
        <v>7756</v>
      </c>
      <c r="BZ10" s="3">
        <f t="shared" si="28"/>
        <v>23268</v>
      </c>
      <c r="CA10" s="8">
        <f t="shared" si="29"/>
        <v>438186.23351999995</v>
      </c>
      <c r="CB10" s="24">
        <v>7140</v>
      </c>
      <c r="CC10" s="3">
        <f t="shared" si="30"/>
        <v>21420</v>
      </c>
      <c r="CD10" s="8">
        <f t="shared" si="31"/>
        <v>403384.4388</v>
      </c>
      <c r="CE10" s="21">
        <v>1288</v>
      </c>
      <c r="CF10" s="3">
        <f t="shared" si="32"/>
        <v>3864</v>
      </c>
      <c r="CG10" s="8">
        <f t="shared" si="33"/>
        <v>72767.388959999997</v>
      </c>
      <c r="CH10" s="21">
        <v>0</v>
      </c>
      <c r="CI10" s="3">
        <f t="shared" si="34"/>
        <v>0</v>
      </c>
      <c r="CJ10" s="8">
        <f t="shared" si="35"/>
        <v>0</v>
      </c>
      <c r="CK10" s="21">
        <v>0</v>
      </c>
      <c r="CL10" s="3">
        <f t="shared" si="36"/>
        <v>0</v>
      </c>
      <c r="CM10" s="8">
        <f t="shared" si="37"/>
        <v>0</v>
      </c>
      <c r="CN10" s="59">
        <v>0</v>
      </c>
      <c r="CO10" s="3">
        <f t="shared" si="38"/>
        <v>0</v>
      </c>
      <c r="CP10" s="8">
        <f t="shared" si="39"/>
        <v>0</v>
      </c>
      <c r="CQ10" s="59">
        <v>0</v>
      </c>
      <c r="CR10" s="3">
        <f t="shared" si="40"/>
        <v>0</v>
      </c>
      <c r="CS10" s="8">
        <f t="shared" si="41"/>
        <v>0</v>
      </c>
      <c r="CT10" s="80">
        <v>58590</v>
      </c>
    </row>
    <row r="11" spans="1:98" s="73" customFormat="1" ht="45.4" customHeight="1" x14ac:dyDescent="0.25">
      <c r="A11" s="86"/>
      <c r="B11" s="11" t="s">
        <v>12</v>
      </c>
      <c r="C11" s="39" t="s">
        <v>152</v>
      </c>
      <c r="D11" s="65" t="s">
        <v>69</v>
      </c>
      <c r="E11" s="65" t="s">
        <v>167</v>
      </c>
      <c r="F11" s="65" t="s">
        <v>94</v>
      </c>
      <c r="G11" s="65" t="s">
        <v>189</v>
      </c>
      <c r="H11" s="65">
        <v>111820</v>
      </c>
      <c r="I11" s="65" t="s">
        <v>120</v>
      </c>
      <c r="J11" s="72">
        <v>18.832139999999999</v>
      </c>
      <c r="K11" s="103"/>
      <c r="L11" s="103"/>
      <c r="M11" s="107"/>
      <c r="N11" s="104"/>
      <c r="O11" s="68" t="s">
        <v>31</v>
      </c>
      <c r="P11" s="65" t="s">
        <v>115</v>
      </c>
      <c r="Q11" s="67" t="s">
        <v>286</v>
      </c>
      <c r="R11" s="67" t="s">
        <v>287</v>
      </c>
      <c r="S11" s="67" t="s">
        <v>288</v>
      </c>
      <c r="T11" s="67" t="s">
        <v>289</v>
      </c>
      <c r="U11" s="49" t="s">
        <v>133</v>
      </c>
      <c r="V11" s="11" t="s">
        <v>217</v>
      </c>
      <c r="W11" s="42" t="s">
        <v>246</v>
      </c>
      <c r="X11" s="116"/>
      <c r="Y11" s="43" t="s">
        <v>9</v>
      </c>
      <c r="Z11" s="117"/>
      <c r="AA11" s="42">
        <v>10</v>
      </c>
      <c r="AB11" s="42"/>
      <c r="AC11" s="42" t="s">
        <v>266</v>
      </c>
      <c r="AD11" s="84">
        <v>49296</v>
      </c>
      <c r="AE11" s="50" t="s">
        <v>86</v>
      </c>
      <c r="AF11" s="42" t="s">
        <v>270</v>
      </c>
      <c r="AG11" s="116"/>
      <c r="AH11" s="13">
        <v>18.832139999999999</v>
      </c>
      <c r="AI11" s="20">
        <v>0</v>
      </c>
      <c r="AJ11" s="3">
        <f t="shared" si="1"/>
        <v>0</v>
      </c>
      <c r="AK11" s="6">
        <f t="shared" si="2"/>
        <v>0</v>
      </c>
      <c r="AL11" s="20">
        <v>1148</v>
      </c>
      <c r="AM11" s="3">
        <f t="shared" si="3"/>
        <v>3444</v>
      </c>
      <c r="AN11" s="6">
        <f t="shared" si="4"/>
        <v>64857.890159999995</v>
      </c>
      <c r="AO11" s="20">
        <v>840</v>
      </c>
      <c r="AP11" s="3">
        <f t="shared" si="5"/>
        <v>2520</v>
      </c>
      <c r="AQ11" s="6">
        <f t="shared" si="6"/>
        <v>47456.9928</v>
      </c>
      <c r="AR11" s="20">
        <v>0</v>
      </c>
      <c r="AS11" s="3">
        <f t="shared" si="7"/>
        <v>0</v>
      </c>
      <c r="AT11" s="6">
        <f t="shared" si="8"/>
        <v>0</v>
      </c>
      <c r="AU11" s="20">
        <v>0</v>
      </c>
      <c r="AV11" s="3">
        <f t="shared" si="9"/>
        <v>0</v>
      </c>
      <c r="AW11" s="6">
        <f t="shared" si="10"/>
        <v>0</v>
      </c>
      <c r="AX11" s="20">
        <v>560</v>
      </c>
      <c r="AY11" s="3">
        <f t="shared" si="11"/>
        <v>1680</v>
      </c>
      <c r="AZ11" s="6">
        <f t="shared" si="12"/>
        <v>31637.995199999998</v>
      </c>
      <c r="BA11" s="20">
        <v>840</v>
      </c>
      <c r="BB11" s="3">
        <f t="shared" si="13"/>
        <v>2520</v>
      </c>
      <c r="BC11" s="7">
        <f t="shared" si="14"/>
        <v>47456.9928</v>
      </c>
      <c r="BD11" s="20">
        <v>560</v>
      </c>
      <c r="BE11" s="3">
        <f t="shared" si="15"/>
        <v>1680</v>
      </c>
      <c r="BF11" s="6">
        <f t="shared" si="16"/>
        <v>31637.995199999998</v>
      </c>
      <c r="BG11" s="20">
        <v>840</v>
      </c>
      <c r="BH11" s="3">
        <f t="shared" si="17"/>
        <v>2520</v>
      </c>
      <c r="BI11" s="6">
        <f t="shared" si="18"/>
        <v>47456.9928</v>
      </c>
      <c r="BJ11" s="20">
        <v>4480</v>
      </c>
      <c r="BK11" s="3">
        <f t="shared" si="19"/>
        <v>13440</v>
      </c>
      <c r="BL11" s="6">
        <f t="shared" si="20"/>
        <v>253103.96159999998</v>
      </c>
      <c r="BM11" s="20">
        <v>1288</v>
      </c>
      <c r="BN11" s="3">
        <f t="shared" si="21"/>
        <v>3864</v>
      </c>
      <c r="BO11" s="6">
        <f t="shared" si="22"/>
        <v>72767.388959999997</v>
      </c>
      <c r="BP11" s="19">
        <v>1400</v>
      </c>
      <c r="BQ11" s="3">
        <f t="shared" si="23"/>
        <v>4200</v>
      </c>
      <c r="BR11" s="6">
        <f t="shared" si="24"/>
        <v>79094.987999999998</v>
      </c>
      <c r="BS11" s="19">
        <v>1232</v>
      </c>
      <c r="BT11" s="3">
        <f t="shared" si="25"/>
        <v>3696</v>
      </c>
      <c r="BU11" s="6">
        <f t="shared" si="0"/>
        <v>69603.589439999996</v>
      </c>
      <c r="BV11" s="19">
        <v>8400</v>
      </c>
      <c r="BW11" s="3">
        <f t="shared" si="26"/>
        <v>25200</v>
      </c>
      <c r="BX11" s="6">
        <f t="shared" si="27"/>
        <v>474569.92799999996</v>
      </c>
      <c r="BY11" s="19">
        <v>3360</v>
      </c>
      <c r="BZ11" s="3">
        <f t="shared" si="28"/>
        <v>10080</v>
      </c>
      <c r="CA11" s="8">
        <f t="shared" si="29"/>
        <v>189827.9712</v>
      </c>
      <c r="CB11" s="19">
        <v>3136</v>
      </c>
      <c r="CC11" s="3">
        <f t="shared" si="30"/>
        <v>9408</v>
      </c>
      <c r="CD11" s="8">
        <f t="shared" si="31"/>
        <v>177172.77312</v>
      </c>
      <c r="CE11" s="21">
        <v>588</v>
      </c>
      <c r="CF11" s="3">
        <f t="shared" si="32"/>
        <v>1764</v>
      </c>
      <c r="CG11" s="8">
        <f t="shared" si="33"/>
        <v>33219.894959999998</v>
      </c>
      <c r="CH11" s="21">
        <v>0</v>
      </c>
      <c r="CI11" s="3">
        <f t="shared" si="34"/>
        <v>0</v>
      </c>
      <c r="CJ11" s="8">
        <f t="shared" si="35"/>
        <v>0</v>
      </c>
      <c r="CK11" s="21">
        <v>0</v>
      </c>
      <c r="CL11" s="3">
        <f t="shared" si="36"/>
        <v>0</v>
      </c>
      <c r="CM11" s="8">
        <f t="shared" si="37"/>
        <v>0</v>
      </c>
      <c r="CN11" s="59">
        <v>0</v>
      </c>
      <c r="CO11" s="3">
        <f t="shared" si="38"/>
        <v>0</v>
      </c>
      <c r="CP11" s="8">
        <f t="shared" si="39"/>
        <v>0</v>
      </c>
      <c r="CQ11" s="59">
        <v>0</v>
      </c>
      <c r="CR11" s="3">
        <f t="shared" si="40"/>
        <v>0</v>
      </c>
      <c r="CS11" s="8">
        <f t="shared" si="41"/>
        <v>0</v>
      </c>
      <c r="CT11" s="80">
        <v>25804</v>
      </c>
    </row>
    <row r="12" spans="1:98" s="73" customFormat="1" ht="51" customHeight="1" x14ac:dyDescent="0.25">
      <c r="A12" s="87"/>
      <c r="B12" s="11" t="s">
        <v>10</v>
      </c>
      <c r="C12" s="39" t="s">
        <v>152</v>
      </c>
      <c r="D12" s="65" t="s">
        <v>69</v>
      </c>
      <c r="E12" s="65" t="s">
        <v>168</v>
      </c>
      <c r="F12" s="65" t="s">
        <v>94</v>
      </c>
      <c r="G12" s="65" t="s">
        <v>190</v>
      </c>
      <c r="H12" s="65">
        <v>50013</v>
      </c>
      <c r="I12" s="65" t="s">
        <v>120</v>
      </c>
      <c r="J12" s="72">
        <v>18.832139999999999</v>
      </c>
      <c r="K12" s="103"/>
      <c r="L12" s="103"/>
      <c r="M12" s="106"/>
      <c r="N12" s="104"/>
      <c r="O12" s="68" t="s">
        <v>31</v>
      </c>
      <c r="P12" s="65" t="s">
        <v>115</v>
      </c>
      <c r="Q12" s="67" t="s">
        <v>286</v>
      </c>
      <c r="R12" s="67" t="s">
        <v>287</v>
      </c>
      <c r="S12" s="67" t="s">
        <v>288</v>
      </c>
      <c r="T12" s="67" t="s">
        <v>289</v>
      </c>
      <c r="U12" s="49" t="s">
        <v>133</v>
      </c>
      <c r="V12" s="11" t="s">
        <v>218</v>
      </c>
      <c r="W12" s="42" t="s">
        <v>247</v>
      </c>
      <c r="X12" s="116"/>
      <c r="Y12" s="43" t="s">
        <v>9</v>
      </c>
      <c r="Z12" s="117"/>
      <c r="AA12" s="42">
        <v>10</v>
      </c>
      <c r="AB12" s="42"/>
      <c r="AC12" s="42" t="s">
        <v>266</v>
      </c>
      <c r="AD12" s="84">
        <v>49296</v>
      </c>
      <c r="AE12" s="50" t="s">
        <v>86</v>
      </c>
      <c r="AF12" s="42" t="s">
        <v>270</v>
      </c>
      <c r="AG12" s="116"/>
      <c r="AH12" s="13">
        <v>18.832139999999999</v>
      </c>
      <c r="AI12" s="20">
        <v>0</v>
      </c>
      <c r="AJ12" s="3">
        <f t="shared" si="1"/>
        <v>0</v>
      </c>
      <c r="AK12" s="6">
        <f t="shared" si="2"/>
        <v>0</v>
      </c>
      <c r="AL12" s="20">
        <v>476</v>
      </c>
      <c r="AM12" s="3">
        <f t="shared" si="3"/>
        <v>1428</v>
      </c>
      <c r="AN12" s="6">
        <f t="shared" si="4"/>
        <v>26892.295919999997</v>
      </c>
      <c r="AO12" s="20">
        <v>392</v>
      </c>
      <c r="AP12" s="3">
        <f t="shared" si="5"/>
        <v>1176</v>
      </c>
      <c r="AQ12" s="6">
        <f t="shared" si="6"/>
        <v>22146.59664</v>
      </c>
      <c r="AR12" s="20">
        <v>0</v>
      </c>
      <c r="AS12" s="3">
        <f t="shared" si="7"/>
        <v>0</v>
      </c>
      <c r="AT12" s="6">
        <f t="shared" si="8"/>
        <v>0</v>
      </c>
      <c r="AU12" s="20">
        <v>0</v>
      </c>
      <c r="AV12" s="3">
        <f t="shared" si="9"/>
        <v>0</v>
      </c>
      <c r="AW12" s="6">
        <f t="shared" si="10"/>
        <v>0</v>
      </c>
      <c r="AX12" s="20">
        <v>252</v>
      </c>
      <c r="AY12" s="3">
        <f t="shared" si="11"/>
        <v>756</v>
      </c>
      <c r="AZ12" s="6">
        <f t="shared" si="12"/>
        <v>14237.097839999999</v>
      </c>
      <c r="BA12" s="20">
        <v>392</v>
      </c>
      <c r="BB12" s="3">
        <f t="shared" si="13"/>
        <v>1176</v>
      </c>
      <c r="BC12" s="7">
        <f t="shared" si="14"/>
        <v>22146.59664</v>
      </c>
      <c r="BD12" s="20">
        <v>252</v>
      </c>
      <c r="BE12" s="3">
        <f t="shared" si="15"/>
        <v>756</v>
      </c>
      <c r="BF12" s="6">
        <f t="shared" si="16"/>
        <v>14237.097839999999</v>
      </c>
      <c r="BG12" s="20">
        <v>392</v>
      </c>
      <c r="BH12" s="3">
        <f t="shared" si="17"/>
        <v>1176</v>
      </c>
      <c r="BI12" s="6">
        <f t="shared" si="18"/>
        <v>22146.59664</v>
      </c>
      <c r="BJ12" s="20">
        <v>1820</v>
      </c>
      <c r="BK12" s="3">
        <f t="shared" si="19"/>
        <v>5460</v>
      </c>
      <c r="BL12" s="6">
        <f t="shared" si="20"/>
        <v>102823.4844</v>
      </c>
      <c r="BM12" s="20">
        <v>476</v>
      </c>
      <c r="BN12" s="3">
        <f t="shared" si="21"/>
        <v>1428</v>
      </c>
      <c r="BO12" s="6">
        <f t="shared" si="22"/>
        <v>26892.295919999997</v>
      </c>
      <c r="BP12" s="19">
        <v>1400</v>
      </c>
      <c r="BQ12" s="3">
        <f t="shared" si="23"/>
        <v>4200</v>
      </c>
      <c r="BR12" s="6">
        <f t="shared" si="24"/>
        <v>79094.987999999998</v>
      </c>
      <c r="BS12" s="19">
        <v>476</v>
      </c>
      <c r="BT12" s="3">
        <f t="shared" si="25"/>
        <v>1428</v>
      </c>
      <c r="BU12" s="6">
        <f t="shared" si="0"/>
        <v>26892.295919999997</v>
      </c>
      <c r="BV12" s="19">
        <v>3640</v>
      </c>
      <c r="BW12" s="3">
        <f t="shared" si="26"/>
        <v>10920</v>
      </c>
      <c r="BX12" s="6">
        <f t="shared" si="27"/>
        <v>205646.9688</v>
      </c>
      <c r="BY12" s="24">
        <v>1400</v>
      </c>
      <c r="BZ12" s="3">
        <f t="shared" si="28"/>
        <v>4200</v>
      </c>
      <c r="CA12" s="8">
        <f t="shared" si="29"/>
        <v>79094.987999999998</v>
      </c>
      <c r="CB12" s="24">
        <v>1232</v>
      </c>
      <c r="CC12" s="3">
        <f t="shared" si="30"/>
        <v>3696</v>
      </c>
      <c r="CD12" s="8">
        <f t="shared" si="31"/>
        <v>69603.589439999996</v>
      </c>
      <c r="CE12" s="21">
        <v>224</v>
      </c>
      <c r="CF12" s="3">
        <f t="shared" si="32"/>
        <v>672</v>
      </c>
      <c r="CG12" s="8">
        <f t="shared" si="33"/>
        <v>12655.19808</v>
      </c>
      <c r="CH12" s="21">
        <v>0</v>
      </c>
      <c r="CI12" s="3">
        <f t="shared" si="34"/>
        <v>0</v>
      </c>
      <c r="CJ12" s="8">
        <f t="shared" si="35"/>
        <v>0</v>
      </c>
      <c r="CK12" s="21">
        <v>0</v>
      </c>
      <c r="CL12" s="3">
        <f t="shared" si="36"/>
        <v>0</v>
      </c>
      <c r="CM12" s="8">
        <f t="shared" si="37"/>
        <v>0</v>
      </c>
      <c r="CN12" s="59">
        <v>0</v>
      </c>
      <c r="CO12" s="3">
        <f t="shared" si="38"/>
        <v>0</v>
      </c>
      <c r="CP12" s="8">
        <f t="shared" si="39"/>
        <v>0</v>
      </c>
      <c r="CQ12" s="59">
        <v>0</v>
      </c>
      <c r="CR12" s="3">
        <f t="shared" si="40"/>
        <v>0</v>
      </c>
      <c r="CS12" s="8">
        <f t="shared" si="41"/>
        <v>0</v>
      </c>
      <c r="CT12" s="80">
        <v>11541</v>
      </c>
    </row>
    <row r="13" spans="1:98" s="73" customFormat="1" ht="50.65" customHeight="1" x14ac:dyDescent="0.25">
      <c r="A13" s="85">
        <v>7</v>
      </c>
      <c r="B13" s="11" t="s">
        <v>11</v>
      </c>
      <c r="C13" s="12" t="s">
        <v>153</v>
      </c>
      <c r="D13" s="65" t="s">
        <v>70</v>
      </c>
      <c r="E13" s="65" t="s">
        <v>96</v>
      </c>
      <c r="F13" s="65" t="s">
        <v>95</v>
      </c>
      <c r="G13" s="65" t="s">
        <v>191</v>
      </c>
      <c r="H13" s="65">
        <v>169478</v>
      </c>
      <c r="I13" s="65" t="s">
        <v>65</v>
      </c>
      <c r="J13" s="72">
        <v>0.78390000000000004</v>
      </c>
      <c r="K13" s="72">
        <v>0.78383999999999998</v>
      </c>
      <c r="L13" s="72">
        <v>132843.63552000001</v>
      </c>
      <c r="M13" s="100">
        <v>1483253.13552</v>
      </c>
      <c r="N13" s="11">
        <v>70</v>
      </c>
      <c r="O13" s="68" t="s">
        <v>82</v>
      </c>
      <c r="P13" s="42" t="s">
        <v>116</v>
      </c>
      <c r="Q13" s="67" t="s">
        <v>302</v>
      </c>
      <c r="R13" s="67" t="s">
        <v>303</v>
      </c>
      <c r="S13" s="67" t="s">
        <v>304</v>
      </c>
      <c r="T13" s="67" t="s">
        <v>305</v>
      </c>
      <c r="U13" s="65" t="s">
        <v>31</v>
      </c>
      <c r="V13" s="11" t="s">
        <v>219</v>
      </c>
      <c r="W13" s="42" t="s">
        <v>248</v>
      </c>
      <c r="X13" s="42">
        <v>0.78383999999999998</v>
      </c>
      <c r="Y13" s="43" t="s">
        <v>11</v>
      </c>
      <c r="Z13" s="48">
        <v>80.489999999999995</v>
      </c>
      <c r="AA13" s="42">
        <v>10</v>
      </c>
      <c r="AB13" s="42" t="s">
        <v>263</v>
      </c>
      <c r="AC13" s="42" t="s">
        <v>266</v>
      </c>
      <c r="AD13" s="84">
        <v>47950</v>
      </c>
      <c r="AE13" s="50" t="s">
        <v>86</v>
      </c>
      <c r="AF13" s="42" t="s">
        <v>271</v>
      </c>
      <c r="AG13" s="42">
        <v>765</v>
      </c>
      <c r="AH13" s="13">
        <v>0.78383999999999998</v>
      </c>
      <c r="AI13" s="20">
        <v>0</v>
      </c>
      <c r="AJ13" s="3">
        <f t="shared" si="1"/>
        <v>0</v>
      </c>
      <c r="AK13" s="6">
        <f t="shared" si="2"/>
        <v>0</v>
      </c>
      <c r="AL13" s="20">
        <v>280</v>
      </c>
      <c r="AM13" s="3">
        <f t="shared" si="3"/>
        <v>840</v>
      </c>
      <c r="AN13" s="6">
        <f t="shared" si="4"/>
        <v>658.42560000000003</v>
      </c>
      <c r="AO13" s="20">
        <v>0</v>
      </c>
      <c r="AP13" s="3">
        <f t="shared" si="5"/>
        <v>0</v>
      </c>
      <c r="AQ13" s="6">
        <f t="shared" si="6"/>
        <v>0</v>
      </c>
      <c r="AR13" s="20">
        <v>0</v>
      </c>
      <c r="AS13" s="3">
        <f t="shared" si="7"/>
        <v>0</v>
      </c>
      <c r="AT13" s="6">
        <f t="shared" si="8"/>
        <v>0</v>
      </c>
      <c r="AU13" s="20">
        <v>0</v>
      </c>
      <c r="AV13" s="3">
        <f t="shared" si="9"/>
        <v>0</v>
      </c>
      <c r="AW13" s="6">
        <f t="shared" si="10"/>
        <v>0</v>
      </c>
      <c r="AX13" s="20">
        <v>42000</v>
      </c>
      <c r="AY13" s="3">
        <f t="shared" si="11"/>
        <v>126000</v>
      </c>
      <c r="AZ13" s="6">
        <f t="shared" si="12"/>
        <v>98763.839999999997</v>
      </c>
      <c r="BA13" s="27">
        <v>0</v>
      </c>
      <c r="BB13" s="3">
        <f t="shared" si="13"/>
        <v>0</v>
      </c>
      <c r="BC13" s="7">
        <f t="shared" si="14"/>
        <v>0</v>
      </c>
      <c r="BD13" s="27">
        <v>280</v>
      </c>
      <c r="BE13" s="3">
        <f t="shared" si="15"/>
        <v>840</v>
      </c>
      <c r="BF13" s="6">
        <f t="shared" si="16"/>
        <v>658.42560000000003</v>
      </c>
      <c r="BG13" s="27">
        <v>0</v>
      </c>
      <c r="BH13" s="3">
        <f t="shared" si="17"/>
        <v>0</v>
      </c>
      <c r="BI13" s="6">
        <f t="shared" si="18"/>
        <v>0</v>
      </c>
      <c r="BJ13" s="27">
        <v>0</v>
      </c>
      <c r="BK13" s="3">
        <f t="shared" si="19"/>
        <v>0</v>
      </c>
      <c r="BL13" s="6">
        <f t="shared" si="20"/>
        <v>0</v>
      </c>
      <c r="BM13" s="27">
        <v>0</v>
      </c>
      <c r="BN13" s="3">
        <f t="shared" si="21"/>
        <v>0</v>
      </c>
      <c r="BO13" s="6">
        <f t="shared" si="22"/>
        <v>0</v>
      </c>
      <c r="BP13" s="27">
        <v>0</v>
      </c>
      <c r="BQ13" s="3">
        <f t="shared" si="23"/>
        <v>0</v>
      </c>
      <c r="BR13" s="6">
        <f t="shared" si="24"/>
        <v>0</v>
      </c>
      <c r="BS13" s="27">
        <v>0</v>
      </c>
      <c r="BT13" s="3">
        <f t="shared" si="25"/>
        <v>0</v>
      </c>
      <c r="BU13" s="6">
        <f t="shared" si="0"/>
        <v>0</v>
      </c>
      <c r="BV13" s="27">
        <v>0</v>
      </c>
      <c r="BW13" s="3">
        <f t="shared" si="26"/>
        <v>0</v>
      </c>
      <c r="BX13" s="6">
        <f t="shared" si="27"/>
        <v>0</v>
      </c>
      <c r="BY13" s="23">
        <v>168</v>
      </c>
      <c r="BZ13" s="3">
        <f t="shared" si="28"/>
        <v>504</v>
      </c>
      <c r="CA13" s="8">
        <f t="shared" si="29"/>
        <v>395.05536000000001</v>
      </c>
      <c r="CB13" s="23">
        <v>168</v>
      </c>
      <c r="CC13" s="3">
        <f t="shared" si="30"/>
        <v>504</v>
      </c>
      <c r="CD13" s="8">
        <f t="shared" si="31"/>
        <v>395.05536000000001</v>
      </c>
      <c r="CE13" s="28">
        <v>280</v>
      </c>
      <c r="CF13" s="3">
        <f t="shared" si="32"/>
        <v>840</v>
      </c>
      <c r="CG13" s="8">
        <f t="shared" si="33"/>
        <v>658.42560000000003</v>
      </c>
      <c r="CH13" s="27">
        <v>280</v>
      </c>
      <c r="CI13" s="3">
        <f t="shared" si="34"/>
        <v>840</v>
      </c>
      <c r="CJ13" s="8">
        <f t="shared" si="35"/>
        <v>658.42560000000003</v>
      </c>
      <c r="CK13" s="20">
        <v>0</v>
      </c>
      <c r="CL13" s="3">
        <f t="shared" si="36"/>
        <v>0</v>
      </c>
      <c r="CM13" s="8">
        <f t="shared" si="37"/>
        <v>0</v>
      </c>
      <c r="CN13" s="59">
        <v>0</v>
      </c>
      <c r="CO13" s="3">
        <f t="shared" si="38"/>
        <v>0</v>
      </c>
      <c r="CP13" s="8">
        <f t="shared" si="39"/>
        <v>0</v>
      </c>
      <c r="CQ13" s="59">
        <v>0</v>
      </c>
      <c r="CR13" s="3">
        <f t="shared" si="40"/>
        <v>0</v>
      </c>
      <c r="CS13" s="8">
        <f t="shared" si="41"/>
        <v>0</v>
      </c>
      <c r="CT13" s="80">
        <v>39110</v>
      </c>
    </row>
    <row r="14" spans="1:98" s="73" customFormat="1" ht="75" x14ac:dyDescent="0.25">
      <c r="A14" s="86"/>
      <c r="B14" s="11" t="s">
        <v>12</v>
      </c>
      <c r="C14" s="12" t="s">
        <v>153</v>
      </c>
      <c r="D14" s="65" t="s">
        <v>70</v>
      </c>
      <c r="E14" s="65" t="s">
        <v>169</v>
      </c>
      <c r="F14" s="65" t="s">
        <v>95</v>
      </c>
      <c r="G14" s="65" t="s">
        <v>191</v>
      </c>
      <c r="H14" s="65">
        <v>162224</v>
      </c>
      <c r="I14" s="65" t="s">
        <v>65</v>
      </c>
      <c r="J14" s="72">
        <v>0.82499999999999996</v>
      </c>
      <c r="K14" s="72">
        <v>0.82499999999999996</v>
      </c>
      <c r="L14" s="72">
        <v>133834.79999999999</v>
      </c>
      <c r="M14" s="101"/>
      <c r="N14" s="11">
        <v>70</v>
      </c>
      <c r="O14" s="68" t="s">
        <v>82</v>
      </c>
      <c r="P14" s="42" t="s">
        <v>116</v>
      </c>
      <c r="Q14" s="67" t="s">
        <v>302</v>
      </c>
      <c r="R14" s="67" t="s">
        <v>303</v>
      </c>
      <c r="S14" s="67" t="s">
        <v>304</v>
      </c>
      <c r="T14" s="67" t="s">
        <v>305</v>
      </c>
      <c r="U14" s="65" t="s">
        <v>31</v>
      </c>
      <c r="V14" s="11" t="s">
        <v>220</v>
      </c>
      <c r="W14" s="42" t="s">
        <v>248</v>
      </c>
      <c r="X14" s="42">
        <v>0.82499999999999996</v>
      </c>
      <c r="Y14" s="43" t="s">
        <v>11</v>
      </c>
      <c r="Z14" s="48">
        <v>30.26</v>
      </c>
      <c r="AA14" s="42">
        <v>10</v>
      </c>
      <c r="AB14" s="42" t="s">
        <v>263</v>
      </c>
      <c r="AC14" s="42" t="s">
        <v>266</v>
      </c>
      <c r="AD14" s="84">
        <v>47950</v>
      </c>
      <c r="AE14" s="50" t="s">
        <v>87</v>
      </c>
      <c r="AF14" s="42" t="s">
        <v>271</v>
      </c>
      <c r="AG14" s="42">
        <v>0</v>
      </c>
      <c r="AH14" s="13">
        <v>0.82499999999999996</v>
      </c>
      <c r="AI14" s="20">
        <v>0</v>
      </c>
      <c r="AJ14" s="3">
        <f t="shared" si="1"/>
        <v>0</v>
      </c>
      <c r="AK14" s="6">
        <f t="shared" si="2"/>
        <v>0</v>
      </c>
      <c r="AL14" s="20">
        <v>280</v>
      </c>
      <c r="AM14" s="3">
        <f t="shared" si="3"/>
        <v>840</v>
      </c>
      <c r="AN14" s="6">
        <f t="shared" si="4"/>
        <v>693</v>
      </c>
      <c r="AO14" s="20">
        <v>0</v>
      </c>
      <c r="AP14" s="3">
        <f t="shared" si="5"/>
        <v>0</v>
      </c>
      <c r="AQ14" s="6">
        <f t="shared" si="6"/>
        <v>0</v>
      </c>
      <c r="AR14" s="20">
        <v>0</v>
      </c>
      <c r="AS14" s="3">
        <f t="shared" si="7"/>
        <v>0</v>
      </c>
      <c r="AT14" s="6">
        <f t="shared" si="8"/>
        <v>0</v>
      </c>
      <c r="AU14" s="20">
        <v>0</v>
      </c>
      <c r="AV14" s="3">
        <f t="shared" si="9"/>
        <v>0</v>
      </c>
      <c r="AW14" s="6">
        <f t="shared" si="10"/>
        <v>0</v>
      </c>
      <c r="AX14" s="20">
        <v>40000</v>
      </c>
      <c r="AY14" s="3">
        <f t="shared" si="11"/>
        <v>120000</v>
      </c>
      <c r="AZ14" s="6">
        <f t="shared" si="12"/>
        <v>99000</v>
      </c>
      <c r="BA14" s="27">
        <v>0</v>
      </c>
      <c r="BB14" s="3">
        <f t="shared" si="13"/>
        <v>0</v>
      </c>
      <c r="BC14" s="7">
        <f t="shared" si="14"/>
        <v>0</v>
      </c>
      <c r="BD14" s="27">
        <v>280</v>
      </c>
      <c r="BE14" s="3">
        <f t="shared" si="15"/>
        <v>840</v>
      </c>
      <c r="BF14" s="6">
        <f t="shared" si="16"/>
        <v>693</v>
      </c>
      <c r="BG14" s="27">
        <v>0</v>
      </c>
      <c r="BH14" s="3">
        <f t="shared" si="17"/>
        <v>0</v>
      </c>
      <c r="BI14" s="6">
        <f t="shared" si="18"/>
        <v>0</v>
      </c>
      <c r="BJ14" s="27">
        <v>0</v>
      </c>
      <c r="BK14" s="3">
        <f t="shared" si="19"/>
        <v>0</v>
      </c>
      <c r="BL14" s="6">
        <f t="shared" si="20"/>
        <v>0</v>
      </c>
      <c r="BM14" s="27">
        <v>0</v>
      </c>
      <c r="BN14" s="3">
        <f t="shared" si="21"/>
        <v>0</v>
      </c>
      <c r="BO14" s="6">
        <f t="shared" si="22"/>
        <v>0</v>
      </c>
      <c r="BP14" s="27">
        <v>0</v>
      </c>
      <c r="BQ14" s="3">
        <f t="shared" si="23"/>
        <v>0</v>
      </c>
      <c r="BR14" s="6">
        <f t="shared" si="24"/>
        <v>0</v>
      </c>
      <c r="BS14" s="27">
        <v>0</v>
      </c>
      <c r="BT14" s="3">
        <f t="shared" si="25"/>
        <v>0</v>
      </c>
      <c r="BU14" s="6">
        <f t="shared" si="0"/>
        <v>0</v>
      </c>
      <c r="BV14" s="27">
        <v>0</v>
      </c>
      <c r="BW14" s="3">
        <f t="shared" si="26"/>
        <v>0</v>
      </c>
      <c r="BX14" s="6">
        <f t="shared" si="27"/>
        <v>0</v>
      </c>
      <c r="BY14" s="23">
        <v>168</v>
      </c>
      <c r="BZ14" s="3">
        <f t="shared" si="28"/>
        <v>504</v>
      </c>
      <c r="CA14" s="8">
        <f t="shared" si="29"/>
        <v>415.79999999999995</v>
      </c>
      <c r="CB14" s="23">
        <v>168</v>
      </c>
      <c r="CC14" s="3">
        <f t="shared" si="30"/>
        <v>504</v>
      </c>
      <c r="CD14" s="8">
        <f t="shared" si="31"/>
        <v>415.79999999999995</v>
      </c>
      <c r="CE14" s="28">
        <v>700</v>
      </c>
      <c r="CF14" s="3">
        <f t="shared" si="32"/>
        <v>2100</v>
      </c>
      <c r="CG14" s="8">
        <f t="shared" si="33"/>
        <v>1732.5</v>
      </c>
      <c r="CH14" s="27"/>
      <c r="CI14" s="3">
        <f t="shared" si="34"/>
        <v>0</v>
      </c>
      <c r="CJ14" s="8">
        <f t="shared" si="35"/>
        <v>0</v>
      </c>
      <c r="CK14" s="20">
        <v>0</v>
      </c>
      <c r="CL14" s="3">
        <f t="shared" si="36"/>
        <v>0</v>
      </c>
      <c r="CM14" s="8">
        <f t="shared" si="37"/>
        <v>0</v>
      </c>
      <c r="CN14" s="59">
        <v>0</v>
      </c>
      <c r="CO14" s="3">
        <f t="shared" si="38"/>
        <v>0</v>
      </c>
      <c r="CP14" s="8">
        <f t="shared" si="39"/>
        <v>0</v>
      </c>
      <c r="CQ14" s="59">
        <v>0</v>
      </c>
      <c r="CR14" s="3">
        <f t="shared" si="40"/>
        <v>0</v>
      </c>
      <c r="CS14" s="8">
        <f t="shared" si="41"/>
        <v>0</v>
      </c>
      <c r="CT14" s="80">
        <v>37436</v>
      </c>
    </row>
    <row r="15" spans="1:98" s="73" customFormat="1" ht="75" x14ac:dyDescent="0.25">
      <c r="A15" s="86"/>
      <c r="B15" s="11" t="s">
        <v>10</v>
      </c>
      <c r="C15" s="12" t="s">
        <v>153</v>
      </c>
      <c r="D15" s="65" t="s">
        <v>70</v>
      </c>
      <c r="E15" s="65" t="s">
        <v>97</v>
      </c>
      <c r="F15" s="65" t="s">
        <v>95</v>
      </c>
      <c r="G15" s="65" t="s">
        <v>192</v>
      </c>
      <c r="H15" s="65">
        <v>698552</v>
      </c>
      <c r="I15" s="65" t="s">
        <v>65</v>
      </c>
      <c r="J15" s="72">
        <v>0.82499999999999996</v>
      </c>
      <c r="K15" s="72">
        <v>0.82499999999999996</v>
      </c>
      <c r="L15" s="72">
        <v>576305.4</v>
      </c>
      <c r="M15" s="101"/>
      <c r="N15" s="11">
        <v>70</v>
      </c>
      <c r="O15" s="68" t="s">
        <v>82</v>
      </c>
      <c r="P15" s="42" t="s">
        <v>116</v>
      </c>
      <c r="Q15" s="67" t="s">
        <v>302</v>
      </c>
      <c r="R15" s="67" t="s">
        <v>303</v>
      </c>
      <c r="S15" s="67" t="s">
        <v>304</v>
      </c>
      <c r="T15" s="67" t="s">
        <v>305</v>
      </c>
      <c r="U15" s="65" t="s">
        <v>31</v>
      </c>
      <c r="V15" s="11" t="s">
        <v>221</v>
      </c>
      <c r="W15" s="42" t="s">
        <v>249</v>
      </c>
      <c r="X15" s="42">
        <v>0.82499999999999996</v>
      </c>
      <c r="Y15" s="43" t="s">
        <v>11</v>
      </c>
      <c r="Z15" s="48">
        <v>84.73</v>
      </c>
      <c r="AA15" s="42">
        <v>10</v>
      </c>
      <c r="AB15" s="42" t="s">
        <v>263</v>
      </c>
      <c r="AC15" s="42" t="s">
        <v>266</v>
      </c>
      <c r="AD15" s="84">
        <v>47950</v>
      </c>
      <c r="AE15" s="50" t="s">
        <v>86</v>
      </c>
      <c r="AF15" s="42" t="s">
        <v>271</v>
      </c>
      <c r="AG15" s="42">
        <v>0</v>
      </c>
      <c r="AH15" s="13">
        <v>0.82499999999999996</v>
      </c>
      <c r="AI15" s="20">
        <v>0</v>
      </c>
      <c r="AJ15" s="3">
        <f t="shared" si="1"/>
        <v>0</v>
      </c>
      <c r="AK15" s="6">
        <f t="shared" si="2"/>
        <v>0</v>
      </c>
      <c r="AL15" s="20">
        <v>280</v>
      </c>
      <c r="AM15" s="3">
        <f t="shared" si="3"/>
        <v>840</v>
      </c>
      <c r="AN15" s="6">
        <f t="shared" si="4"/>
        <v>693</v>
      </c>
      <c r="AO15" s="20">
        <v>0</v>
      </c>
      <c r="AP15" s="3">
        <f t="shared" si="5"/>
        <v>0</v>
      </c>
      <c r="AQ15" s="6">
        <f t="shared" si="6"/>
        <v>0</v>
      </c>
      <c r="AR15" s="20">
        <v>0</v>
      </c>
      <c r="AS15" s="3">
        <f t="shared" si="7"/>
        <v>0</v>
      </c>
      <c r="AT15" s="6">
        <f t="shared" si="8"/>
        <v>0</v>
      </c>
      <c r="AU15" s="20">
        <v>0</v>
      </c>
      <c r="AV15" s="3">
        <f t="shared" si="9"/>
        <v>0</v>
      </c>
      <c r="AW15" s="6">
        <f t="shared" si="10"/>
        <v>0</v>
      </c>
      <c r="AX15" s="20">
        <v>168000</v>
      </c>
      <c r="AY15" s="3">
        <f t="shared" si="11"/>
        <v>504000</v>
      </c>
      <c r="AZ15" s="6">
        <f t="shared" si="12"/>
        <v>415800</v>
      </c>
      <c r="BA15" s="20">
        <v>0</v>
      </c>
      <c r="BB15" s="3">
        <f t="shared" si="13"/>
        <v>0</v>
      </c>
      <c r="BC15" s="7">
        <f t="shared" si="14"/>
        <v>0</v>
      </c>
      <c r="BD15" s="20">
        <v>280</v>
      </c>
      <c r="BE15" s="3">
        <f t="shared" si="15"/>
        <v>840</v>
      </c>
      <c r="BF15" s="6">
        <f t="shared" si="16"/>
        <v>693</v>
      </c>
      <c r="BG15" s="20">
        <v>0</v>
      </c>
      <c r="BH15" s="3">
        <f t="shared" si="17"/>
        <v>0</v>
      </c>
      <c r="BI15" s="6">
        <f t="shared" si="18"/>
        <v>0</v>
      </c>
      <c r="BJ15" s="20">
        <v>0</v>
      </c>
      <c r="BK15" s="14">
        <f t="shared" si="19"/>
        <v>0</v>
      </c>
      <c r="BL15" s="16">
        <f t="shared" si="20"/>
        <v>0</v>
      </c>
      <c r="BM15" s="20">
        <v>0</v>
      </c>
      <c r="BN15" s="3">
        <f t="shared" si="21"/>
        <v>0</v>
      </c>
      <c r="BO15" s="6">
        <f t="shared" si="22"/>
        <v>0</v>
      </c>
      <c r="BP15" s="20">
        <v>0</v>
      </c>
      <c r="BQ15" s="3">
        <f t="shared" si="23"/>
        <v>0</v>
      </c>
      <c r="BR15" s="6">
        <f t="shared" si="24"/>
        <v>0</v>
      </c>
      <c r="BS15" s="20">
        <v>0</v>
      </c>
      <c r="BT15" s="3">
        <f t="shared" si="25"/>
        <v>0</v>
      </c>
      <c r="BU15" s="17">
        <f t="shared" si="0"/>
        <v>0</v>
      </c>
      <c r="BV15" s="20">
        <v>0</v>
      </c>
      <c r="BW15" s="3">
        <f t="shared" si="26"/>
        <v>0</v>
      </c>
      <c r="BX15" s="6">
        <f t="shared" si="27"/>
        <v>0</v>
      </c>
      <c r="BY15" s="19">
        <v>168</v>
      </c>
      <c r="BZ15" s="3">
        <f t="shared" si="28"/>
        <v>504</v>
      </c>
      <c r="CA15" s="8">
        <f t="shared" si="29"/>
        <v>415.79999999999995</v>
      </c>
      <c r="CB15" s="19">
        <v>168</v>
      </c>
      <c r="CC15" s="3">
        <f t="shared" si="30"/>
        <v>504</v>
      </c>
      <c r="CD15" s="8">
        <f t="shared" si="31"/>
        <v>415.79999999999995</v>
      </c>
      <c r="CE15" s="21">
        <v>9800</v>
      </c>
      <c r="CF15" s="3">
        <f t="shared" si="32"/>
        <v>29400</v>
      </c>
      <c r="CG15" s="8">
        <f t="shared" si="33"/>
        <v>24255</v>
      </c>
      <c r="CH15" s="20">
        <v>420</v>
      </c>
      <c r="CI15" s="3">
        <f t="shared" si="34"/>
        <v>1260</v>
      </c>
      <c r="CJ15" s="8">
        <f t="shared" si="35"/>
        <v>1039.5</v>
      </c>
      <c r="CK15" s="20">
        <v>0</v>
      </c>
      <c r="CL15" s="3">
        <f t="shared" si="36"/>
        <v>0</v>
      </c>
      <c r="CM15" s="8">
        <f t="shared" si="37"/>
        <v>0</v>
      </c>
      <c r="CN15" s="59">
        <v>0</v>
      </c>
      <c r="CO15" s="3">
        <f t="shared" si="38"/>
        <v>0</v>
      </c>
      <c r="CP15" s="8">
        <f t="shared" si="39"/>
        <v>0</v>
      </c>
      <c r="CQ15" s="59">
        <v>0</v>
      </c>
      <c r="CR15" s="3">
        <f t="shared" si="40"/>
        <v>0</v>
      </c>
      <c r="CS15" s="8">
        <f t="shared" si="41"/>
        <v>0</v>
      </c>
      <c r="CT15" s="80">
        <v>161204</v>
      </c>
    </row>
    <row r="16" spans="1:98" s="73" customFormat="1" ht="75" x14ac:dyDescent="0.25">
      <c r="A16" s="86"/>
      <c r="B16" s="11" t="s">
        <v>13</v>
      </c>
      <c r="C16" s="12" t="s">
        <v>153</v>
      </c>
      <c r="D16" s="65" t="s">
        <v>70</v>
      </c>
      <c r="E16" s="65" t="s">
        <v>98</v>
      </c>
      <c r="F16" s="65" t="s">
        <v>95</v>
      </c>
      <c r="G16" s="65" t="s">
        <v>193</v>
      </c>
      <c r="H16" s="65">
        <v>332186</v>
      </c>
      <c r="I16" s="65" t="s">
        <v>65</v>
      </c>
      <c r="J16" s="72">
        <v>0.82499999999999996</v>
      </c>
      <c r="K16" s="72">
        <v>0.82499999999999996</v>
      </c>
      <c r="L16" s="72">
        <v>274053.45</v>
      </c>
      <c r="M16" s="101"/>
      <c r="N16" s="11">
        <v>70</v>
      </c>
      <c r="O16" s="68" t="s">
        <v>82</v>
      </c>
      <c r="P16" s="42" t="s">
        <v>116</v>
      </c>
      <c r="Q16" s="67" t="s">
        <v>302</v>
      </c>
      <c r="R16" s="67" t="s">
        <v>303</v>
      </c>
      <c r="S16" s="67" t="s">
        <v>304</v>
      </c>
      <c r="T16" s="67" t="s">
        <v>305</v>
      </c>
      <c r="U16" s="65" t="s">
        <v>31</v>
      </c>
      <c r="V16" s="11" t="s">
        <v>222</v>
      </c>
      <c r="W16" s="42" t="s">
        <v>250</v>
      </c>
      <c r="X16" s="42">
        <v>0.82499999999999996</v>
      </c>
      <c r="Y16" s="43" t="s">
        <v>11</v>
      </c>
      <c r="Z16" s="48">
        <v>84.73</v>
      </c>
      <c r="AA16" s="42">
        <v>10</v>
      </c>
      <c r="AB16" s="42" t="s">
        <v>263</v>
      </c>
      <c r="AC16" s="42" t="s">
        <v>266</v>
      </c>
      <c r="AD16" s="84">
        <v>47950</v>
      </c>
      <c r="AE16" s="50" t="s">
        <v>86</v>
      </c>
      <c r="AF16" s="42" t="s">
        <v>271</v>
      </c>
      <c r="AG16" s="42">
        <v>0</v>
      </c>
      <c r="AH16" s="13">
        <v>0.82499999999999996</v>
      </c>
      <c r="AI16" s="20">
        <v>0</v>
      </c>
      <c r="AJ16" s="3">
        <f t="shared" si="1"/>
        <v>0</v>
      </c>
      <c r="AK16" s="6">
        <f t="shared" si="2"/>
        <v>0</v>
      </c>
      <c r="AL16" s="20">
        <v>280</v>
      </c>
      <c r="AM16" s="3">
        <f t="shared" si="3"/>
        <v>840</v>
      </c>
      <c r="AN16" s="6">
        <f t="shared" si="4"/>
        <v>693</v>
      </c>
      <c r="AO16" s="20">
        <v>0</v>
      </c>
      <c r="AP16" s="3">
        <f t="shared" si="5"/>
        <v>0</v>
      </c>
      <c r="AQ16" s="6">
        <f t="shared" si="6"/>
        <v>0</v>
      </c>
      <c r="AR16" s="20">
        <v>0</v>
      </c>
      <c r="AS16" s="3">
        <f t="shared" si="7"/>
        <v>0</v>
      </c>
      <c r="AT16" s="6">
        <f t="shared" si="8"/>
        <v>0</v>
      </c>
      <c r="AU16" s="20">
        <v>0</v>
      </c>
      <c r="AV16" s="3">
        <f t="shared" si="9"/>
        <v>0</v>
      </c>
      <c r="AW16" s="6">
        <f t="shared" si="10"/>
        <v>0</v>
      </c>
      <c r="AX16" s="20">
        <v>84000</v>
      </c>
      <c r="AY16" s="3">
        <f t="shared" si="11"/>
        <v>252000</v>
      </c>
      <c r="AZ16" s="6">
        <f t="shared" si="12"/>
        <v>207900</v>
      </c>
      <c r="BA16" s="20">
        <v>0</v>
      </c>
      <c r="BB16" s="3">
        <f t="shared" si="13"/>
        <v>0</v>
      </c>
      <c r="BC16" s="7">
        <f t="shared" si="14"/>
        <v>0</v>
      </c>
      <c r="BD16" s="20">
        <v>280</v>
      </c>
      <c r="BE16" s="3">
        <f t="shared" si="15"/>
        <v>840</v>
      </c>
      <c r="BF16" s="6">
        <f t="shared" si="16"/>
        <v>693</v>
      </c>
      <c r="BG16" s="20">
        <v>0</v>
      </c>
      <c r="BH16" s="3">
        <f t="shared" si="17"/>
        <v>0</v>
      </c>
      <c r="BI16" s="6">
        <f t="shared" si="18"/>
        <v>0</v>
      </c>
      <c r="BJ16" s="20">
        <v>0</v>
      </c>
      <c r="BK16" s="3">
        <f t="shared" si="19"/>
        <v>0</v>
      </c>
      <c r="BL16" s="6">
        <f t="shared" si="20"/>
        <v>0</v>
      </c>
      <c r="BM16" s="20">
        <v>0</v>
      </c>
      <c r="BN16" s="3">
        <f t="shared" si="21"/>
        <v>0</v>
      </c>
      <c r="BO16" s="6">
        <f t="shared" si="22"/>
        <v>0</v>
      </c>
      <c r="BP16" s="20">
        <v>0</v>
      </c>
      <c r="BQ16" s="3">
        <f t="shared" si="23"/>
        <v>0</v>
      </c>
      <c r="BR16" s="6">
        <f t="shared" si="24"/>
        <v>0</v>
      </c>
      <c r="BS16" s="20">
        <v>0</v>
      </c>
      <c r="BT16" s="3">
        <f t="shared" si="25"/>
        <v>0</v>
      </c>
      <c r="BU16" s="6">
        <f t="shared" si="0"/>
        <v>0</v>
      </c>
      <c r="BV16" s="20">
        <v>0</v>
      </c>
      <c r="BW16" s="3">
        <f t="shared" si="26"/>
        <v>0</v>
      </c>
      <c r="BX16" s="6">
        <f t="shared" si="27"/>
        <v>0</v>
      </c>
      <c r="BY16" s="24">
        <v>168</v>
      </c>
      <c r="BZ16" s="3">
        <f t="shared" si="28"/>
        <v>504</v>
      </c>
      <c r="CA16" s="8">
        <f t="shared" si="29"/>
        <v>415.79999999999995</v>
      </c>
      <c r="CB16" s="24">
        <v>168</v>
      </c>
      <c r="CC16" s="3">
        <f t="shared" si="30"/>
        <v>504</v>
      </c>
      <c r="CD16" s="8">
        <f t="shared" si="31"/>
        <v>415.79999999999995</v>
      </c>
      <c r="CE16" s="21"/>
      <c r="CF16" s="3">
        <f t="shared" si="32"/>
        <v>0</v>
      </c>
      <c r="CG16" s="8">
        <f t="shared" si="33"/>
        <v>0</v>
      </c>
      <c r="CH16" s="20">
        <v>280</v>
      </c>
      <c r="CI16" s="3">
        <f t="shared" si="34"/>
        <v>840</v>
      </c>
      <c r="CJ16" s="8">
        <f t="shared" si="35"/>
        <v>693</v>
      </c>
      <c r="CK16" s="20">
        <v>0</v>
      </c>
      <c r="CL16" s="3">
        <f t="shared" si="36"/>
        <v>0</v>
      </c>
      <c r="CM16" s="8">
        <f t="shared" si="37"/>
        <v>0</v>
      </c>
      <c r="CN16" s="59">
        <v>0</v>
      </c>
      <c r="CO16" s="3">
        <f t="shared" si="38"/>
        <v>0</v>
      </c>
      <c r="CP16" s="8">
        <f t="shared" si="39"/>
        <v>0</v>
      </c>
      <c r="CQ16" s="59">
        <v>0</v>
      </c>
      <c r="CR16" s="3">
        <f t="shared" si="40"/>
        <v>0</v>
      </c>
      <c r="CS16" s="8">
        <f t="shared" si="41"/>
        <v>0</v>
      </c>
      <c r="CT16" s="80">
        <v>76658</v>
      </c>
    </row>
    <row r="17" spans="1:98" s="73" customFormat="1" ht="75" x14ac:dyDescent="0.25">
      <c r="A17" s="87"/>
      <c r="B17" s="11" t="s">
        <v>32</v>
      </c>
      <c r="C17" s="12" t="s">
        <v>153</v>
      </c>
      <c r="D17" s="65" t="s">
        <v>70</v>
      </c>
      <c r="E17" s="65" t="s">
        <v>99</v>
      </c>
      <c r="F17" s="65" t="s">
        <v>95</v>
      </c>
      <c r="G17" s="65" t="s">
        <v>194</v>
      </c>
      <c r="H17" s="65">
        <v>443898</v>
      </c>
      <c r="I17" s="65" t="s">
        <v>65</v>
      </c>
      <c r="J17" s="72">
        <v>0.82499999999999996</v>
      </c>
      <c r="K17" s="72">
        <v>0.82499999999999996</v>
      </c>
      <c r="L17" s="72">
        <v>366215.85</v>
      </c>
      <c r="M17" s="102"/>
      <c r="N17" s="11">
        <v>70</v>
      </c>
      <c r="O17" s="68" t="s">
        <v>82</v>
      </c>
      <c r="P17" s="42" t="s">
        <v>116</v>
      </c>
      <c r="Q17" s="67" t="s">
        <v>302</v>
      </c>
      <c r="R17" s="67" t="s">
        <v>303</v>
      </c>
      <c r="S17" s="67" t="s">
        <v>304</v>
      </c>
      <c r="T17" s="67" t="s">
        <v>305</v>
      </c>
      <c r="U17" s="65" t="s">
        <v>31</v>
      </c>
      <c r="V17" s="11" t="s">
        <v>223</v>
      </c>
      <c r="W17" s="42" t="s">
        <v>251</v>
      </c>
      <c r="X17" s="42">
        <v>0.82499999999999996</v>
      </c>
      <c r="Y17" s="43" t="s">
        <v>11</v>
      </c>
      <c r="Z17" s="48">
        <v>84.73</v>
      </c>
      <c r="AA17" s="42">
        <v>10</v>
      </c>
      <c r="AB17" s="42" t="s">
        <v>263</v>
      </c>
      <c r="AC17" s="42" t="s">
        <v>266</v>
      </c>
      <c r="AD17" s="84">
        <v>47950</v>
      </c>
      <c r="AE17" s="50" t="s">
        <v>86</v>
      </c>
      <c r="AF17" s="42" t="s">
        <v>271</v>
      </c>
      <c r="AG17" s="42">
        <v>0</v>
      </c>
      <c r="AH17" s="13">
        <v>0.82499999999999996</v>
      </c>
      <c r="AI17" s="20">
        <v>0</v>
      </c>
      <c r="AJ17" s="3">
        <f t="shared" si="1"/>
        <v>0</v>
      </c>
      <c r="AK17" s="6">
        <f t="shared" si="2"/>
        <v>0</v>
      </c>
      <c r="AL17" s="20">
        <v>280</v>
      </c>
      <c r="AM17" s="3">
        <f t="shared" si="3"/>
        <v>840</v>
      </c>
      <c r="AN17" s="6">
        <f t="shared" si="4"/>
        <v>693</v>
      </c>
      <c r="AO17" s="20">
        <v>0</v>
      </c>
      <c r="AP17" s="3">
        <f t="shared" si="5"/>
        <v>0</v>
      </c>
      <c r="AQ17" s="6">
        <f t="shared" si="6"/>
        <v>0</v>
      </c>
      <c r="AR17" s="20">
        <v>0</v>
      </c>
      <c r="AS17" s="3">
        <f t="shared" si="7"/>
        <v>0</v>
      </c>
      <c r="AT17" s="6">
        <f t="shared" si="8"/>
        <v>0</v>
      </c>
      <c r="AU17" s="20">
        <v>0</v>
      </c>
      <c r="AV17" s="3">
        <f t="shared" si="9"/>
        <v>0</v>
      </c>
      <c r="AW17" s="6">
        <f t="shared" si="10"/>
        <v>0</v>
      </c>
      <c r="AX17" s="20">
        <v>112000</v>
      </c>
      <c r="AY17" s="3">
        <f t="shared" si="11"/>
        <v>336000</v>
      </c>
      <c r="AZ17" s="6">
        <f t="shared" si="12"/>
        <v>277200</v>
      </c>
      <c r="BA17" s="20">
        <v>0</v>
      </c>
      <c r="BB17" s="3">
        <f t="shared" si="13"/>
        <v>0</v>
      </c>
      <c r="BC17" s="7">
        <f t="shared" si="14"/>
        <v>0</v>
      </c>
      <c r="BD17" s="20">
        <v>280</v>
      </c>
      <c r="BE17" s="3">
        <f t="shared" si="15"/>
        <v>840</v>
      </c>
      <c r="BF17" s="6">
        <f t="shared" si="16"/>
        <v>693</v>
      </c>
      <c r="BG17" s="20">
        <v>0</v>
      </c>
      <c r="BH17" s="3">
        <f t="shared" si="17"/>
        <v>0</v>
      </c>
      <c r="BI17" s="6">
        <f t="shared" si="18"/>
        <v>0</v>
      </c>
      <c r="BJ17" s="20">
        <v>0</v>
      </c>
      <c r="BK17" s="3">
        <f t="shared" si="19"/>
        <v>0</v>
      </c>
      <c r="BL17" s="6">
        <f t="shared" si="20"/>
        <v>0</v>
      </c>
      <c r="BM17" s="20">
        <v>0</v>
      </c>
      <c r="BN17" s="3">
        <f t="shared" si="21"/>
        <v>0</v>
      </c>
      <c r="BO17" s="6">
        <f t="shared" si="22"/>
        <v>0</v>
      </c>
      <c r="BP17" s="20">
        <v>0</v>
      </c>
      <c r="BQ17" s="3">
        <f t="shared" si="23"/>
        <v>0</v>
      </c>
      <c r="BR17" s="6">
        <f t="shared" si="24"/>
        <v>0</v>
      </c>
      <c r="BS17" s="20">
        <v>0</v>
      </c>
      <c r="BT17" s="3">
        <f t="shared" si="25"/>
        <v>0</v>
      </c>
      <c r="BU17" s="6">
        <f t="shared" si="0"/>
        <v>0</v>
      </c>
      <c r="BV17" s="20">
        <v>0</v>
      </c>
      <c r="BW17" s="3">
        <f t="shared" si="26"/>
        <v>0</v>
      </c>
      <c r="BX17" s="6">
        <f t="shared" si="27"/>
        <v>0</v>
      </c>
      <c r="BY17" s="19">
        <v>168</v>
      </c>
      <c r="BZ17" s="3">
        <f t="shared" si="28"/>
        <v>504</v>
      </c>
      <c r="CA17" s="8">
        <f t="shared" si="29"/>
        <v>415.79999999999995</v>
      </c>
      <c r="CB17" s="24">
        <v>168</v>
      </c>
      <c r="CC17" s="3">
        <f t="shared" si="30"/>
        <v>504</v>
      </c>
      <c r="CD17" s="8">
        <f t="shared" si="31"/>
        <v>415.79999999999995</v>
      </c>
      <c r="CE17" s="21">
        <v>364</v>
      </c>
      <c r="CF17" s="3">
        <f t="shared" si="32"/>
        <v>1092</v>
      </c>
      <c r="CG17" s="8">
        <f t="shared" si="33"/>
        <v>900.9</v>
      </c>
      <c r="CH17" s="20">
        <v>560</v>
      </c>
      <c r="CI17" s="3">
        <f t="shared" si="34"/>
        <v>1680</v>
      </c>
      <c r="CJ17" s="8">
        <f t="shared" si="35"/>
        <v>1386</v>
      </c>
      <c r="CK17" s="20">
        <v>0</v>
      </c>
      <c r="CL17" s="3">
        <f t="shared" si="36"/>
        <v>0</v>
      </c>
      <c r="CM17" s="8">
        <f t="shared" si="37"/>
        <v>0</v>
      </c>
      <c r="CN17" s="59">
        <v>0</v>
      </c>
      <c r="CO17" s="3">
        <f t="shared" si="38"/>
        <v>0</v>
      </c>
      <c r="CP17" s="8">
        <f t="shared" si="39"/>
        <v>0</v>
      </c>
      <c r="CQ17" s="59">
        <v>0</v>
      </c>
      <c r="CR17" s="3">
        <f t="shared" si="40"/>
        <v>0</v>
      </c>
      <c r="CS17" s="8">
        <f t="shared" si="41"/>
        <v>0</v>
      </c>
      <c r="CT17" s="80">
        <v>102438</v>
      </c>
    </row>
    <row r="18" spans="1:98" s="73" customFormat="1" ht="37.5" x14ac:dyDescent="0.25">
      <c r="A18" s="85">
        <v>8</v>
      </c>
      <c r="B18" s="11" t="s">
        <v>11</v>
      </c>
      <c r="C18" s="39" t="s">
        <v>154</v>
      </c>
      <c r="D18" s="65" t="s">
        <v>131</v>
      </c>
      <c r="E18" s="65" t="s">
        <v>144</v>
      </c>
      <c r="F18" s="64" t="s">
        <v>170</v>
      </c>
      <c r="G18" s="65" t="s">
        <v>137</v>
      </c>
      <c r="H18" s="65">
        <v>145704</v>
      </c>
      <c r="I18" s="65" t="s">
        <v>65</v>
      </c>
      <c r="J18" s="72">
        <v>0.14965999999999999</v>
      </c>
      <c r="K18" s="72">
        <v>0.14965999999999999</v>
      </c>
      <c r="L18" s="72">
        <v>21806.06064</v>
      </c>
      <c r="M18" s="100">
        <v>180408.70462</v>
      </c>
      <c r="N18" s="11">
        <v>39.57</v>
      </c>
      <c r="O18" s="68" t="s">
        <v>31</v>
      </c>
      <c r="P18" s="65" t="s">
        <v>117</v>
      </c>
      <c r="Q18" s="67">
        <v>11263180967</v>
      </c>
      <c r="R18" s="67" t="s">
        <v>325</v>
      </c>
      <c r="S18" s="67" t="s">
        <v>326</v>
      </c>
      <c r="T18" s="67" t="s">
        <v>327</v>
      </c>
      <c r="U18" s="65" t="s">
        <v>31</v>
      </c>
      <c r="V18" s="11" t="s">
        <v>144</v>
      </c>
      <c r="W18" s="42" t="s">
        <v>71</v>
      </c>
      <c r="X18" s="42">
        <v>0.14965999999999999</v>
      </c>
      <c r="Y18" s="43" t="s">
        <v>9</v>
      </c>
      <c r="Z18" s="48">
        <v>7.43</v>
      </c>
      <c r="AA18" s="42">
        <v>10</v>
      </c>
      <c r="AB18" s="42" t="s">
        <v>264</v>
      </c>
      <c r="AC18" s="42" t="s">
        <v>266</v>
      </c>
      <c r="AD18" s="84">
        <v>32874</v>
      </c>
      <c r="AE18" s="50">
        <v>30</v>
      </c>
      <c r="AF18" s="42" t="s">
        <v>269</v>
      </c>
      <c r="AG18" s="42">
        <v>0</v>
      </c>
      <c r="AH18" s="13">
        <v>0.14965999999999999</v>
      </c>
      <c r="AI18" s="20">
        <v>3209</v>
      </c>
      <c r="AJ18" s="3">
        <f t="shared" si="1"/>
        <v>9627</v>
      </c>
      <c r="AK18" s="6">
        <f t="shared" si="2"/>
        <v>1440.7768199999998</v>
      </c>
      <c r="AL18" s="20">
        <v>1935</v>
      </c>
      <c r="AM18" s="3">
        <f t="shared" si="3"/>
        <v>5805</v>
      </c>
      <c r="AN18" s="6">
        <f t="shared" si="4"/>
        <v>868.77629999999988</v>
      </c>
      <c r="AO18" s="20">
        <v>8340</v>
      </c>
      <c r="AP18" s="3">
        <f t="shared" si="5"/>
        <v>25020</v>
      </c>
      <c r="AQ18" s="6">
        <f t="shared" si="6"/>
        <v>3744.4931999999999</v>
      </c>
      <c r="AR18" s="20">
        <v>1204</v>
      </c>
      <c r="AS18" s="3">
        <f t="shared" si="7"/>
        <v>3612</v>
      </c>
      <c r="AT18" s="6">
        <f t="shared" si="8"/>
        <v>540.57191999999998</v>
      </c>
      <c r="AU18" s="20">
        <v>4659</v>
      </c>
      <c r="AV18" s="3">
        <f t="shared" si="9"/>
        <v>13977</v>
      </c>
      <c r="AW18" s="6">
        <f t="shared" si="10"/>
        <v>2091.7978199999998</v>
      </c>
      <c r="AX18" s="20">
        <v>9343</v>
      </c>
      <c r="AY18" s="3">
        <f t="shared" si="11"/>
        <v>28029</v>
      </c>
      <c r="AZ18" s="6">
        <f t="shared" si="12"/>
        <v>4194.8201399999998</v>
      </c>
      <c r="BA18" s="27">
        <v>2467</v>
      </c>
      <c r="BB18" s="3">
        <f t="shared" si="13"/>
        <v>7401</v>
      </c>
      <c r="BC18" s="7">
        <f t="shared" si="14"/>
        <v>1107.63366</v>
      </c>
      <c r="BD18" s="27">
        <v>2985</v>
      </c>
      <c r="BE18" s="3">
        <f t="shared" si="15"/>
        <v>8955</v>
      </c>
      <c r="BF18" s="6">
        <f t="shared" si="16"/>
        <v>1340.2052999999999</v>
      </c>
      <c r="BG18" s="27">
        <v>3218</v>
      </c>
      <c r="BH18" s="3">
        <f t="shared" si="17"/>
        <v>9654</v>
      </c>
      <c r="BI18" s="6">
        <f t="shared" si="18"/>
        <v>1444.81764</v>
      </c>
      <c r="BJ18" s="27">
        <v>0</v>
      </c>
      <c r="BK18" s="3">
        <f t="shared" si="19"/>
        <v>0</v>
      </c>
      <c r="BL18" s="6">
        <f t="shared" si="20"/>
        <v>0</v>
      </c>
      <c r="BM18" s="27">
        <v>0</v>
      </c>
      <c r="BN18" s="3">
        <f t="shared" si="21"/>
        <v>0</v>
      </c>
      <c r="BO18" s="6">
        <f t="shared" si="22"/>
        <v>0</v>
      </c>
      <c r="BP18" s="27">
        <v>0</v>
      </c>
      <c r="BQ18" s="3">
        <f t="shared" si="23"/>
        <v>0</v>
      </c>
      <c r="BR18" s="6">
        <f t="shared" si="24"/>
        <v>0</v>
      </c>
      <c r="BS18" s="27">
        <v>0</v>
      </c>
      <c r="BT18" s="3">
        <f t="shared" si="25"/>
        <v>0</v>
      </c>
      <c r="BU18" s="6">
        <f t="shared" si="0"/>
        <v>0</v>
      </c>
      <c r="BV18" s="27">
        <v>0</v>
      </c>
      <c r="BW18" s="3">
        <f t="shared" si="26"/>
        <v>0</v>
      </c>
      <c r="BX18" s="6">
        <f t="shared" si="27"/>
        <v>0</v>
      </c>
      <c r="BY18" s="27">
        <v>0</v>
      </c>
      <c r="BZ18" s="3">
        <f t="shared" si="28"/>
        <v>0</v>
      </c>
      <c r="CA18" s="8">
        <f t="shared" si="29"/>
        <v>0</v>
      </c>
      <c r="CB18" s="27">
        <v>0</v>
      </c>
      <c r="CC18" s="3">
        <f t="shared" si="30"/>
        <v>0</v>
      </c>
      <c r="CD18" s="8">
        <f t="shared" si="31"/>
        <v>0</v>
      </c>
      <c r="CE18" s="27">
        <v>0</v>
      </c>
      <c r="CF18" s="3">
        <f t="shared" si="32"/>
        <v>0</v>
      </c>
      <c r="CG18" s="8">
        <f t="shared" si="33"/>
        <v>0</v>
      </c>
      <c r="CH18" s="20">
        <v>0</v>
      </c>
      <c r="CI18" s="3">
        <f t="shared" si="34"/>
        <v>0</v>
      </c>
      <c r="CJ18" s="8">
        <f t="shared" si="35"/>
        <v>0</v>
      </c>
      <c r="CK18" s="20">
        <v>0</v>
      </c>
      <c r="CL18" s="3">
        <f t="shared" si="36"/>
        <v>0</v>
      </c>
      <c r="CM18" s="8">
        <f t="shared" si="37"/>
        <v>0</v>
      </c>
      <c r="CN18" s="59">
        <v>0</v>
      </c>
      <c r="CO18" s="3">
        <f t="shared" si="38"/>
        <v>0</v>
      </c>
      <c r="CP18" s="8">
        <f t="shared" si="39"/>
        <v>0</v>
      </c>
      <c r="CQ18" s="59">
        <v>0</v>
      </c>
      <c r="CR18" s="3">
        <f t="shared" si="40"/>
        <v>0</v>
      </c>
      <c r="CS18" s="8">
        <f t="shared" si="41"/>
        <v>0</v>
      </c>
      <c r="CT18" s="80">
        <v>33624</v>
      </c>
    </row>
    <row r="19" spans="1:98" s="73" customFormat="1" ht="37.5" x14ac:dyDescent="0.25">
      <c r="A19" s="86"/>
      <c r="B19" s="11" t="s">
        <v>12</v>
      </c>
      <c r="C19" s="39" t="s">
        <v>154</v>
      </c>
      <c r="D19" s="65" t="s">
        <v>131</v>
      </c>
      <c r="E19" s="65" t="s">
        <v>145</v>
      </c>
      <c r="F19" s="64" t="s">
        <v>170</v>
      </c>
      <c r="G19" s="65" t="s">
        <v>187</v>
      </c>
      <c r="H19" s="65">
        <v>129511</v>
      </c>
      <c r="I19" s="65" t="s">
        <v>65</v>
      </c>
      <c r="J19" s="72">
        <v>0.3</v>
      </c>
      <c r="K19" s="72">
        <v>0.3</v>
      </c>
      <c r="L19" s="72">
        <v>38853.300000000003</v>
      </c>
      <c r="M19" s="101"/>
      <c r="N19" s="11">
        <v>39.43</v>
      </c>
      <c r="O19" s="68" t="s">
        <v>31</v>
      </c>
      <c r="P19" s="65" t="s">
        <v>117</v>
      </c>
      <c r="Q19" s="67">
        <v>11263180967</v>
      </c>
      <c r="R19" s="67" t="s">
        <v>325</v>
      </c>
      <c r="S19" s="67" t="s">
        <v>326</v>
      </c>
      <c r="T19" s="67" t="s">
        <v>327</v>
      </c>
      <c r="U19" s="65" t="s">
        <v>31</v>
      </c>
      <c r="V19" s="11" t="s">
        <v>145</v>
      </c>
      <c r="W19" s="42" t="s">
        <v>71</v>
      </c>
      <c r="X19" s="42">
        <v>0.3</v>
      </c>
      <c r="Y19" s="43" t="s">
        <v>9</v>
      </c>
      <c r="Z19" s="48">
        <v>14.86</v>
      </c>
      <c r="AA19" s="42">
        <v>10</v>
      </c>
      <c r="AB19" s="42" t="s">
        <v>264</v>
      </c>
      <c r="AC19" s="42" t="s">
        <v>266</v>
      </c>
      <c r="AD19" s="84">
        <v>32874</v>
      </c>
      <c r="AE19" s="50">
        <v>30</v>
      </c>
      <c r="AF19" s="42" t="s">
        <v>269</v>
      </c>
      <c r="AG19" s="42">
        <v>0</v>
      </c>
      <c r="AH19" s="13">
        <v>0.3</v>
      </c>
      <c r="AI19" s="20">
        <v>2852</v>
      </c>
      <c r="AJ19" s="3">
        <f t="shared" si="1"/>
        <v>8556</v>
      </c>
      <c r="AK19" s="6">
        <f t="shared" si="2"/>
        <v>2566.7999999999997</v>
      </c>
      <c r="AL19" s="20">
        <v>1720</v>
      </c>
      <c r="AM19" s="3">
        <f t="shared" si="3"/>
        <v>5160</v>
      </c>
      <c r="AN19" s="6">
        <f t="shared" si="4"/>
        <v>1548</v>
      </c>
      <c r="AO19" s="20">
        <v>7413</v>
      </c>
      <c r="AP19" s="3">
        <f t="shared" si="5"/>
        <v>22239</v>
      </c>
      <c r="AQ19" s="6">
        <f t="shared" si="6"/>
        <v>6671.7</v>
      </c>
      <c r="AR19" s="20">
        <v>1070</v>
      </c>
      <c r="AS19" s="3">
        <f t="shared" si="7"/>
        <v>3210</v>
      </c>
      <c r="AT19" s="6">
        <f t="shared" si="8"/>
        <v>963</v>
      </c>
      <c r="AU19" s="20">
        <v>4141</v>
      </c>
      <c r="AV19" s="3">
        <f t="shared" si="9"/>
        <v>12423</v>
      </c>
      <c r="AW19" s="6">
        <f t="shared" si="10"/>
        <v>3726.8999999999996</v>
      </c>
      <c r="AX19" s="20">
        <v>8305</v>
      </c>
      <c r="AY19" s="3">
        <f t="shared" si="11"/>
        <v>24915</v>
      </c>
      <c r="AZ19" s="6">
        <f t="shared" si="12"/>
        <v>7474.5</v>
      </c>
      <c r="BA19" s="27">
        <v>2193</v>
      </c>
      <c r="BB19" s="3">
        <f t="shared" si="13"/>
        <v>6579</v>
      </c>
      <c r="BC19" s="7">
        <f t="shared" si="14"/>
        <v>1973.6999999999998</v>
      </c>
      <c r="BD19" s="27">
        <v>2654</v>
      </c>
      <c r="BE19" s="3">
        <f t="shared" si="15"/>
        <v>7962</v>
      </c>
      <c r="BF19" s="6">
        <f t="shared" si="16"/>
        <v>2388.6</v>
      </c>
      <c r="BG19" s="27">
        <v>2860</v>
      </c>
      <c r="BH19" s="3">
        <f t="shared" si="17"/>
        <v>8580</v>
      </c>
      <c r="BI19" s="6">
        <f t="shared" si="18"/>
        <v>2574</v>
      </c>
      <c r="BJ19" s="27">
        <v>0</v>
      </c>
      <c r="BK19" s="3">
        <f t="shared" si="19"/>
        <v>0</v>
      </c>
      <c r="BL19" s="6">
        <f t="shared" si="20"/>
        <v>0</v>
      </c>
      <c r="BM19" s="27">
        <v>0</v>
      </c>
      <c r="BN19" s="3">
        <f t="shared" si="21"/>
        <v>0</v>
      </c>
      <c r="BO19" s="6">
        <f t="shared" si="22"/>
        <v>0</v>
      </c>
      <c r="BP19" s="27">
        <v>0</v>
      </c>
      <c r="BQ19" s="3">
        <f t="shared" si="23"/>
        <v>0</v>
      </c>
      <c r="BR19" s="6">
        <f t="shared" si="24"/>
        <v>0</v>
      </c>
      <c r="BS19" s="27">
        <v>0</v>
      </c>
      <c r="BT19" s="3">
        <f t="shared" si="25"/>
        <v>0</v>
      </c>
      <c r="BU19" s="6">
        <f t="shared" si="0"/>
        <v>0</v>
      </c>
      <c r="BV19" s="27">
        <v>0</v>
      </c>
      <c r="BW19" s="3">
        <f t="shared" si="26"/>
        <v>0</v>
      </c>
      <c r="BX19" s="6">
        <f t="shared" si="27"/>
        <v>0</v>
      </c>
      <c r="BY19" s="27">
        <v>0</v>
      </c>
      <c r="BZ19" s="3">
        <f t="shared" si="28"/>
        <v>0</v>
      </c>
      <c r="CA19" s="8">
        <f t="shared" si="29"/>
        <v>0</v>
      </c>
      <c r="CB19" s="27">
        <v>0</v>
      </c>
      <c r="CC19" s="3">
        <f t="shared" si="30"/>
        <v>0</v>
      </c>
      <c r="CD19" s="8">
        <f t="shared" si="31"/>
        <v>0</v>
      </c>
      <c r="CE19" s="27">
        <v>0</v>
      </c>
      <c r="CF19" s="3">
        <f t="shared" si="32"/>
        <v>0</v>
      </c>
      <c r="CG19" s="8">
        <f t="shared" si="33"/>
        <v>0</v>
      </c>
      <c r="CH19" s="20">
        <v>0</v>
      </c>
      <c r="CI19" s="3">
        <f t="shared" si="34"/>
        <v>0</v>
      </c>
      <c r="CJ19" s="8">
        <f t="shared" si="35"/>
        <v>0</v>
      </c>
      <c r="CK19" s="20">
        <v>0</v>
      </c>
      <c r="CL19" s="3">
        <f t="shared" si="36"/>
        <v>0</v>
      </c>
      <c r="CM19" s="8">
        <f t="shared" si="37"/>
        <v>0</v>
      </c>
      <c r="CN19" s="59">
        <v>0</v>
      </c>
      <c r="CO19" s="3">
        <f t="shared" si="38"/>
        <v>0</v>
      </c>
      <c r="CP19" s="8">
        <f t="shared" si="39"/>
        <v>0</v>
      </c>
      <c r="CQ19" s="59">
        <v>0</v>
      </c>
      <c r="CR19" s="3">
        <f t="shared" si="40"/>
        <v>0</v>
      </c>
      <c r="CS19" s="8">
        <f t="shared" si="41"/>
        <v>0</v>
      </c>
      <c r="CT19" s="80">
        <v>29887</v>
      </c>
    </row>
    <row r="20" spans="1:98" s="73" customFormat="1" ht="37.5" x14ac:dyDescent="0.25">
      <c r="A20" s="86"/>
      <c r="B20" s="11" t="s">
        <v>10</v>
      </c>
      <c r="C20" s="39" t="s">
        <v>154</v>
      </c>
      <c r="D20" s="65" t="s">
        <v>131</v>
      </c>
      <c r="E20" s="65" t="s">
        <v>171</v>
      </c>
      <c r="F20" s="64" t="s">
        <v>170</v>
      </c>
      <c r="G20" s="65" t="s">
        <v>195</v>
      </c>
      <c r="H20" s="65">
        <v>118723</v>
      </c>
      <c r="I20" s="65" t="s">
        <v>65</v>
      </c>
      <c r="J20" s="72">
        <v>0.59965999999999997</v>
      </c>
      <c r="K20" s="72">
        <v>0.59965999999999997</v>
      </c>
      <c r="L20" s="72">
        <v>71193.434179999997</v>
      </c>
      <c r="M20" s="101"/>
      <c r="N20" s="11">
        <v>39.43</v>
      </c>
      <c r="O20" s="68" t="s">
        <v>31</v>
      </c>
      <c r="P20" s="65" t="s">
        <v>117</v>
      </c>
      <c r="Q20" s="67">
        <v>11263180967</v>
      </c>
      <c r="R20" s="67" t="s">
        <v>325</v>
      </c>
      <c r="S20" s="67" t="s">
        <v>326</v>
      </c>
      <c r="T20" s="67" t="s">
        <v>327</v>
      </c>
      <c r="U20" s="65" t="s">
        <v>31</v>
      </c>
      <c r="V20" s="11" t="s">
        <v>171</v>
      </c>
      <c r="W20" s="42" t="s">
        <v>71</v>
      </c>
      <c r="X20" s="42">
        <v>0.59965999999999997</v>
      </c>
      <c r="Y20" s="43" t="s">
        <v>9</v>
      </c>
      <c r="Z20" s="48">
        <v>29.7</v>
      </c>
      <c r="AA20" s="42">
        <v>10</v>
      </c>
      <c r="AB20" s="42" t="s">
        <v>264</v>
      </c>
      <c r="AC20" s="42" t="s">
        <v>266</v>
      </c>
      <c r="AD20" s="84">
        <v>32874</v>
      </c>
      <c r="AE20" s="50">
        <v>30</v>
      </c>
      <c r="AF20" s="42" t="s">
        <v>269</v>
      </c>
      <c r="AG20" s="42">
        <v>0</v>
      </c>
      <c r="AH20" s="13">
        <v>0.59965999999999997</v>
      </c>
      <c r="AI20" s="20">
        <v>2615</v>
      </c>
      <c r="AJ20" s="3">
        <f t="shared" si="1"/>
        <v>7845</v>
      </c>
      <c r="AK20" s="6">
        <f t="shared" si="2"/>
        <v>4704.3326999999999</v>
      </c>
      <c r="AL20" s="20">
        <v>1577</v>
      </c>
      <c r="AM20" s="3">
        <f t="shared" si="3"/>
        <v>4731</v>
      </c>
      <c r="AN20" s="6">
        <f t="shared" si="4"/>
        <v>2836.9914599999997</v>
      </c>
      <c r="AO20" s="20">
        <v>6795</v>
      </c>
      <c r="AP20" s="3">
        <f t="shared" si="5"/>
        <v>20385</v>
      </c>
      <c r="AQ20" s="6">
        <f t="shared" si="6"/>
        <v>12224.069099999999</v>
      </c>
      <c r="AR20" s="20">
        <v>981</v>
      </c>
      <c r="AS20" s="3">
        <f t="shared" si="7"/>
        <v>2943</v>
      </c>
      <c r="AT20" s="6">
        <f t="shared" si="8"/>
        <v>1764.7993799999999</v>
      </c>
      <c r="AU20" s="20">
        <v>3796</v>
      </c>
      <c r="AV20" s="3">
        <f t="shared" si="9"/>
        <v>11388</v>
      </c>
      <c r="AW20" s="6">
        <f t="shared" si="10"/>
        <v>6828.9280799999997</v>
      </c>
      <c r="AX20" s="20">
        <v>7613</v>
      </c>
      <c r="AY20" s="3">
        <f t="shared" si="11"/>
        <v>22839</v>
      </c>
      <c r="AZ20" s="6">
        <f t="shared" si="12"/>
        <v>13695.63474</v>
      </c>
      <c r="BA20" s="27">
        <v>2010</v>
      </c>
      <c r="BB20" s="3">
        <f t="shared" si="13"/>
        <v>6030</v>
      </c>
      <c r="BC20" s="7">
        <f t="shared" si="14"/>
        <v>3615.9497999999999</v>
      </c>
      <c r="BD20" s="27">
        <v>2433</v>
      </c>
      <c r="BE20" s="3">
        <f t="shared" si="15"/>
        <v>7299</v>
      </c>
      <c r="BF20" s="6">
        <f t="shared" si="16"/>
        <v>4376.9183400000002</v>
      </c>
      <c r="BG20" s="27">
        <v>2622</v>
      </c>
      <c r="BH20" s="3">
        <f t="shared" si="17"/>
        <v>7866</v>
      </c>
      <c r="BI20" s="6">
        <f t="shared" si="18"/>
        <v>4716.9255599999997</v>
      </c>
      <c r="BJ20" s="27">
        <v>0</v>
      </c>
      <c r="BK20" s="3">
        <f t="shared" si="19"/>
        <v>0</v>
      </c>
      <c r="BL20" s="6">
        <f t="shared" si="20"/>
        <v>0</v>
      </c>
      <c r="BM20" s="27">
        <v>0</v>
      </c>
      <c r="BN20" s="3">
        <f t="shared" si="21"/>
        <v>0</v>
      </c>
      <c r="BO20" s="6">
        <f t="shared" si="22"/>
        <v>0</v>
      </c>
      <c r="BP20" s="27">
        <v>0</v>
      </c>
      <c r="BQ20" s="3">
        <f t="shared" si="23"/>
        <v>0</v>
      </c>
      <c r="BR20" s="6">
        <f t="shared" si="24"/>
        <v>0</v>
      </c>
      <c r="BS20" s="27">
        <v>0</v>
      </c>
      <c r="BT20" s="3">
        <f t="shared" si="25"/>
        <v>0</v>
      </c>
      <c r="BU20" s="6">
        <f t="shared" si="0"/>
        <v>0</v>
      </c>
      <c r="BV20" s="27">
        <v>0</v>
      </c>
      <c r="BW20" s="3">
        <f t="shared" si="26"/>
        <v>0</v>
      </c>
      <c r="BX20" s="6">
        <f t="shared" si="27"/>
        <v>0</v>
      </c>
      <c r="BY20" s="20">
        <v>0</v>
      </c>
      <c r="BZ20" s="3">
        <f t="shared" si="28"/>
        <v>0</v>
      </c>
      <c r="CA20" s="8">
        <f t="shared" si="29"/>
        <v>0</v>
      </c>
      <c r="CB20" s="20">
        <v>0</v>
      </c>
      <c r="CC20" s="3">
        <f t="shared" si="30"/>
        <v>0</v>
      </c>
      <c r="CD20" s="8">
        <f t="shared" si="31"/>
        <v>0</v>
      </c>
      <c r="CE20" s="20">
        <v>0</v>
      </c>
      <c r="CF20" s="3">
        <f t="shared" si="32"/>
        <v>0</v>
      </c>
      <c r="CG20" s="8">
        <f t="shared" si="33"/>
        <v>0</v>
      </c>
      <c r="CH20" s="20">
        <v>0</v>
      </c>
      <c r="CI20" s="3">
        <f t="shared" si="34"/>
        <v>0</v>
      </c>
      <c r="CJ20" s="8">
        <f t="shared" si="35"/>
        <v>0</v>
      </c>
      <c r="CK20" s="20">
        <v>0</v>
      </c>
      <c r="CL20" s="3">
        <f t="shared" si="36"/>
        <v>0</v>
      </c>
      <c r="CM20" s="8">
        <f t="shared" si="37"/>
        <v>0</v>
      </c>
      <c r="CN20" s="59">
        <v>0</v>
      </c>
      <c r="CO20" s="3">
        <f t="shared" si="38"/>
        <v>0</v>
      </c>
      <c r="CP20" s="8">
        <f t="shared" si="39"/>
        <v>0</v>
      </c>
      <c r="CQ20" s="59">
        <v>0</v>
      </c>
      <c r="CR20" s="3">
        <f t="shared" si="40"/>
        <v>0</v>
      </c>
      <c r="CS20" s="8">
        <f t="shared" si="41"/>
        <v>0</v>
      </c>
      <c r="CT20" s="80">
        <v>27397</v>
      </c>
    </row>
    <row r="21" spans="1:98" s="73" customFormat="1" ht="31.15" customHeight="1" x14ac:dyDescent="0.25">
      <c r="A21" s="87"/>
      <c r="B21" s="11" t="s">
        <v>13</v>
      </c>
      <c r="C21" s="39" t="s">
        <v>154</v>
      </c>
      <c r="D21" s="65" t="s">
        <v>131</v>
      </c>
      <c r="E21" s="65" t="s">
        <v>146</v>
      </c>
      <c r="F21" s="64" t="s">
        <v>170</v>
      </c>
      <c r="G21" s="65" t="s">
        <v>196</v>
      </c>
      <c r="H21" s="65">
        <v>53972</v>
      </c>
      <c r="I21" s="65" t="s">
        <v>65</v>
      </c>
      <c r="J21" s="72">
        <v>0.89966000000000002</v>
      </c>
      <c r="K21" s="72">
        <v>0.89964999999999995</v>
      </c>
      <c r="L21" s="72">
        <v>48555.909800000001</v>
      </c>
      <c r="M21" s="102"/>
      <c r="N21" s="11">
        <v>39.42</v>
      </c>
      <c r="O21" s="68" t="s">
        <v>31</v>
      </c>
      <c r="P21" s="65" t="s">
        <v>117</v>
      </c>
      <c r="Q21" s="67">
        <v>11263180967</v>
      </c>
      <c r="R21" s="67" t="s">
        <v>325</v>
      </c>
      <c r="S21" s="67" t="s">
        <v>326</v>
      </c>
      <c r="T21" s="67" t="s">
        <v>327</v>
      </c>
      <c r="U21" s="65" t="s">
        <v>31</v>
      </c>
      <c r="V21" s="11" t="s">
        <v>146</v>
      </c>
      <c r="W21" s="42" t="s">
        <v>71</v>
      </c>
      <c r="X21" s="42">
        <v>0.89966000000000002</v>
      </c>
      <c r="Y21" s="43" t="s">
        <v>9</v>
      </c>
      <c r="Z21" s="48">
        <v>44.55</v>
      </c>
      <c r="AA21" s="42">
        <v>10</v>
      </c>
      <c r="AB21" s="42" t="s">
        <v>264</v>
      </c>
      <c r="AC21" s="42" t="s">
        <v>266</v>
      </c>
      <c r="AD21" s="84">
        <v>32874</v>
      </c>
      <c r="AE21" s="50">
        <v>30</v>
      </c>
      <c r="AF21" s="42" t="s">
        <v>269</v>
      </c>
      <c r="AG21" s="42">
        <v>0</v>
      </c>
      <c r="AH21" s="13">
        <v>0.89964999999999995</v>
      </c>
      <c r="AI21" s="20">
        <v>1189</v>
      </c>
      <c r="AJ21" s="3">
        <f t="shared" si="1"/>
        <v>3567</v>
      </c>
      <c r="AK21" s="6">
        <f t="shared" si="2"/>
        <v>3209.0515499999997</v>
      </c>
      <c r="AL21" s="20">
        <v>717</v>
      </c>
      <c r="AM21" s="3">
        <f t="shared" si="3"/>
        <v>2151</v>
      </c>
      <c r="AN21" s="6">
        <f t="shared" si="4"/>
        <v>1935.1471499999998</v>
      </c>
      <c r="AO21" s="20">
        <v>3089</v>
      </c>
      <c r="AP21" s="3">
        <f t="shared" si="5"/>
        <v>9267</v>
      </c>
      <c r="AQ21" s="6">
        <f t="shared" si="6"/>
        <v>8337.0565499999993</v>
      </c>
      <c r="AR21" s="31">
        <v>446</v>
      </c>
      <c r="AS21" s="3">
        <f t="shared" si="7"/>
        <v>1338</v>
      </c>
      <c r="AT21" s="6">
        <f t="shared" si="8"/>
        <v>1203.7317</v>
      </c>
      <c r="AU21" s="20">
        <v>1725</v>
      </c>
      <c r="AV21" s="3">
        <f t="shared" si="9"/>
        <v>5175</v>
      </c>
      <c r="AW21" s="6">
        <f t="shared" si="10"/>
        <v>4655.6887499999993</v>
      </c>
      <c r="AX21" s="20">
        <v>3461</v>
      </c>
      <c r="AY21" s="3">
        <f t="shared" si="11"/>
        <v>10383</v>
      </c>
      <c r="AZ21" s="6">
        <f t="shared" si="12"/>
        <v>9341.0659500000002</v>
      </c>
      <c r="BA21" s="31">
        <v>914</v>
      </c>
      <c r="BB21" s="3">
        <f t="shared" si="13"/>
        <v>2742</v>
      </c>
      <c r="BC21" s="7">
        <f t="shared" si="14"/>
        <v>2466.8402999999998</v>
      </c>
      <c r="BD21" s="31">
        <v>1106</v>
      </c>
      <c r="BE21" s="3">
        <f t="shared" si="15"/>
        <v>3318</v>
      </c>
      <c r="BF21" s="6">
        <f t="shared" si="16"/>
        <v>2985.0386999999996</v>
      </c>
      <c r="BG21" s="31">
        <v>1192</v>
      </c>
      <c r="BH21" s="3">
        <f t="shared" si="17"/>
        <v>3576</v>
      </c>
      <c r="BI21" s="6">
        <f t="shared" si="18"/>
        <v>3217.1484</v>
      </c>
      <c r="BJ21" s="31">
        <v>0</v>
      </c>
      <c r="BK21" s="3">
        <f t="shared" si="19"/>
        <v>0</v>
      </c>
      <c r="BL21" s="6">
        <f t="shared" si="20"/>
        <v>0</v>
      </c>
      <c r="BM21" s="31">
        <v>0</v>
      </c>
      <c r="BN21" s="3">
        <f t="shared" si="21"/>
        <v>0</v>
      </c>
      <c r="BO21" s="6">
        <f t="shared" si="22"/>
        <v>0</v>
      </c>
      <c r="BP21" s="31">
        <v>0</v>
      </c>
      <c r="BQ21" s="3">
        <f t="shared" si="23"/>
        <v>0</v>
      </c>
      <c r="BR21" s="6">
        <f t="shared" si="24"/>
        <v>0</v>
      </c>
      <c r="BS21" s="31">
        <v>0</v>
      </c>
      <c r="BT21" s="3">
        <f t="shared" si="25"/>
        <v>0</v>
      </c>
      <c r="BU21" s="6">
        <f t="shared" si="0"/>
        <v>0</v>
      </c>
      <c r="BV21" s="31">
        <v>0</v>
      </c>
      <c r="BW21" s="3">
        <f t="shared" si="26"/>
        <v>0</v>
      </c>
      <c r="BX21" s="6">
        <f t="shared" si="27"/>
        <v>0</v>
      </c>
      <c r="BY21" s="20">
        <v>0</v>
      </c>
      <c r="BZ21" s="3">
        <f t="shared" si="28"/>
        <v>0</v>
      </c>
      <c r="CA21" s="8">
        <f t="shared" si="29"/>
        <v>0</v>
      </c>
      <c r="CB21" s="20">
        <v>0</v>
      </c>
      <c r="CC21" s="3">
        <f t="shared" si="30"/>
        <v>0</v>
      </c>
      <c r="CD21" s="8">
        <f t="shared" si="31"/>
        <v>0</v>
      </c>
      <c r="CE21" s="20">
        <v>0</v>
      </c>
      <c r="CF21" s="3">
        <f t="shared" si="32"/>
        <v>0</v>
      </c>
      <c r="CG21" s="8">
        <f t="shared" si="33"/>
        <v>0</v>
      </c>
      <c r="CH21" s="20">
        <v>0</v>
      </c>
      <c r="CI21" s="3">
        <f t="shared" si="34"/>
        <v>0</v>
      </c>
      <c r="CJ21" s="8">
        <f t="shared" si="35"/>
        <v>0</v>
      </c>
      <c r="CK21" s="20">
        <v>0</v>
      </c>
      <c r="CL21" s="3">
        <f t="shared" si="36"/>
        <v>0</v>
      </c>
      <c r="CM21" s="8">
        <f t="shared" si="37"/>
        <v>0</v>
      </c>
      <c r="CN21" s="59">
        <v>0</v>
      </c>
      <c r="CO21" s="3">
        <f t="shared" si="38"/>
        <v>0</v>
      </c>
      <c r="CP21" s="8">
        <f t="shared" si="39"/>
        <v>0</v>
      </c>
      <c r="CQ21" s="59">
        <v>0</v>
      </c>
      <c r="CR21" s="3">
        <f t="shared" si="40"/>
        <v>0</v>
      </c>
      <c r="CS21" s="8">
        <f t="shared" si="41"/>
        <v>0</v>
      </c>
      <c r="CT21" s="80">
        <v>12455</v>
      </c>
    </row>
    <row r="22" spans="1:98" s="73" customFormat="1" ht="18.75" x14ac:dyDescent="0.25">
      <c r="A22" s="88">
        <v>9</v>
      </c>
      <c r="B22" s="11" t="s">
        <v>11</v>
      </c>
      <c r="C22" s="58" t="s">
        <v>155</v>
      </c>
      <c r="D22" s="65" t="s">
        <v>126</v>
      </c>
      <c r="E22" s="65" t="s">
        <v>172</v>
      </c>
      <c r="F22" s="65" t="s">
        <v>172</v>
      </c>
      <c r="G22" s="65" t="s">
        <v>172</v>
      </c>
      <c r="H22" s="65">
        <v>4095</v>
      </c>
      <c r="I22" s="65" t="s">
        <v>64</v>
      </c>
      <c r="J22" s="72">
        <v>162.5</v>
      </c>
      <c r="K22" s="72">
        <v>0</v>
      </c>
      <c r="L22" s="72">
        <v>0</v>
      </c>
      <c r="M22" s="100">
        <v>28062450</v>
      </c>
      <c r="N22" s="11">
        <v>0</v>
      </c>
      <c r="O22" s="68" t="s">
        <v>172</v>
      </c>
      <c r="P22" s="67" t="s">
        <v>324</v>
      </c>
      <c r="Q22" s="67" t="s">
        <v>320</v>
      </c>
      <c r="R22" s="67" t="s">
        <v>322</v>
      </c>
      <c r="S22" s="67" t="s">
        <v>323</v>
      </c>
      <c r="T22" s="67" t="s">
        <v>321</v>
      </c>
      <c r="U22" s="65" t="s">
        <v>129</v>
      </c>
      <c r="V22" s="11" t="s">
        <v>172</v>
      </c>
      <c r="W22" s="42" t="s">
        <v>172</v>
      </c>
      <c r="X22" s="42">
        <v>0</v>
      </c>
      <c r="Y22" s="43" t="s">
        <v>172</v>
      </c>
      <c r="Z22" s="48">
        <v>0</v>
      </c>
      <c r="AA22" s="42">
        <v>0</v>
      </c>
      <c r="AB22" s="42" t="s">
        <v>265</v>
      </c>
      <c r="AC22" s="42" t="s">
        <v>265</v>
      </c>
      <c r="AD22" s="84">
        <v>-1</v>
      </c>
      <c r="AE22" s="50"/>
      <c r="AF22" s="42" t="s">
        <v>172</v>
      </c>
      <c r="AG22" s="42">
        <v>0</v>
      </c>
      <c r="AH22" s="13">
        <v>0</v>
      </c>
      <c r="AI22" s="20">
        <v>100</v>
      </c>
      <c r="AJ22" s="3">
        <f t="shared" si="1"/>
        <v>300</v>
      </c>
      <c r="AK22" s="6">
        <f t="shared" si="2"/>
        <v>0</v>
      </c>
      <c r="AL22" s="20">
        <v>100</v>
      </c>
      <c r="AM22" s="3">
        <f t="shared" si="3"/>
        <v>300</v>
      </c>
      <c r="AN22" s="6">
        <f t="shared" si="4"/>
        <v>0</v>
      </c>
      <c r="AO22" s="20">
        <v>100</v>
      </c>
      <c r="AP22" s="3">
        <f t="shared" si="5"/>
        <v>300</v>
      </c>
      <c r="AQ22" s="6">
        <f t="shared" si="6"/>
        <v>0</v>
      </c>
      <c r="AR22" s="20">
        <v>100</v>
      </c>
      <c r="AS22" s="3">
        <f t="shared" si="7"/>
        <v>300</v>
      </c>
      <c r="AT22" s="6">
        <f t="shared" si="8"/>
        <v>0</v>
      </c>
      <c r="AU22" s="20">
        <v>100</v>
      </c>
      <c r="AV22" s="3">
        <f t="shared" si="9"/>
        <v>300</v>
      </c>
      <c r="AW22" s="6">
        <f t="shared" si="10"/>
        <v>0</v>
      </c>
      <c r="AX22" s="20">
        <v>100</v>
      </c>
      <c r="AY22" s="3">
        <f t="shared" si="11"/>
        <v>300</v>
      </c>
      <c r="AZ22" s="6">
        <f t="shared" si="12"/>
        <v>0</v>
      </c>
      <c r="BA22" s="20">
        <v>100</v>
      </c>
      <c r="BB22" s="3">
        <f t="shared" si="13"/>
        <v>300</v>
      </c>
      <c r="BC22" s="7">
        <f t="shared" si="14"/>
        <v>0</v>
      </c>
      <c r="BD22" s="20">
        <v>100</v>
      </c>
      <c r="BE22" s="3">
        <f t="shared" si="15"/>
        <v>300</v>
      </c>
      <c r="BF22" s="6">
        <f t="shared" si="16"/>
        <v>0</v>
      </c>
      <c r="BG22" s="20">
        <v>100</v>
      </c>
      <c r="BH22" s="3">
        <f t="shared" si="17"/>
        <v>300</v>
      </c>
      <c r="BI22" s="6">
        <f t="shared" si="18"/>
        <v>0</v>
      </c>
      <c r="BJ22" s="20">
        <v>0</v>
      </c>
      <c r="BK22" s="3">
        <f t="shared" si="19"/>
        <v>0</v>
      </c>
      <c r="BL22" s="6">
        <f t="shared" si="20"/>
        <v>0</v>
      </c>
      <c r="BM22" s="20">
        <v>0</v>
      </c>
      <c r="BN22" s="3">
        <f t="shared" si="21"/>
        <v>0</v>
      </c>
      <c r="BO22" s="6">
        <f t="shared" si="22"/>
        <v>0</v>
      </c>
      <c r="BP22" s="24">
        <v>50</v>
      </c>
      <c r="BQ22" s="3">
        <f t="shared" si="23"/>
        <v>150</v>
      </c>
      <c r="BR22" s="6">
        <f t="shared" si="24"/>
        <v>0</v>
      </c>
      <c r="BS22" s="19">
        <v>0</v>
      </c>
      <c r="BT22" s="3">
        <f t="shared" si="25"/>
        <v>0</v>
      </c>
      <c r="BU22" s="6">
        <f t="shared" si="0"/>
        <v>0</v>
      </c>
      <c r="BV22" s="19">
        <v>0</v>
      </c>
      <c r="BW22" s="3">
        <f t="shared" si="26"/>
        <v>0</v>
      </c>
      <c r="BX22" s="6">
        <f t="shared" si="27"/>
        <v>0</v>
      </c>
      <c r="BY22" s="20">
        <v>0</v>
      </c>
      <c r="BZ22" s="3">
        <f t="shared" si="28"/>
        <v>0</v>
      </c>
      <c r="CA22" s="8">
        <f t="shared" si="29"/>
        <v>0</v>
      </c>
      <c r="CB22" s="24">
        <v>100</v>
      </c>
      <c r="CC22" s="3">
        <f t="shared" si="30"/>
        <v>300</v>
      </c>
      <c r="CD22" s="8">
        <f t="shared" si="31"/>
        <v>0</v>
      </c>
      <c r="CE22" s="21">
        <v>0</v>
      </c>
      <c r="CF22" s="3">
        <f t="shared" si="32"/>
        <v>0</v>
      </c>
      <c r="CG22" s="8">
        <f t="shared" si="33"/>
        <v>0</v>
      </c>
      <c r="CH22" s="21">
        <v>0</v>
      </c>
      <c r="CI22" s="3">
        <f t="shared" si="34"/>
        <v>0</v>
      </c>
      <c r="CJ22" s="8">
        <f t="shared" si="35"/>
        <v>0</v>
      </c>
      <c r="CK22" s="21">
        <v>0</v>
      </c>
      <c r="CL22" s="3">
        <f t="shared" si="36"/>
        <v>0</v>
      </c>
      <c r="CM22" s="8">
        <f t="shared" si="37"/>
        <v>0</v>
      </c>
      <c r="CN22" s="59">
        <v>0</v>
      </c>
      <c r="CO22" s="3">
        <f t="shared" si="38"/>
        <v>0</v>
      </c>
      <c r="CP22" s="8">
        <f t="shared" si="39"/>
        <v>0</v>
      </c>
      <c r="CQ22" s="59">
        <v>0</v>
      </c>
      <c r="CR22" s="3">
        <f t="shared" si="40"/>
        <v>0</v>
      </c>
      <c r="CS22" s="8">
        <f t="shared" si="41"/>
        <v>0</v>
      </c>
      <c r="CT22" s="80">
        <v>945</v>
      </c>
    </row>
    <row r="23" spans="1:98" s="73" customFormat="1" ht="18.75" x14ac:dyDescent="0.25">
      <c r="A23" s="89"/>
      <c r="B23" s="11" t="s">
        <v>12</v>
      </c>
      <c r="C23" s="58" t="s">
        <v>155</v>
      </c>
      <c r="D23" s="65" t="s">
        <v>126</v>
      </c>
      <c r="E23" s="65" t="s">
        <v>172</v>
      </c>
      <c r="F23" s="65" t="s">
        <v>172</v>
      </c>
      <c r="G23" s="65" t="s">
        <v>172</v>
      </c>
      <c r="H23" s="65">
        <v>4095</v>
      </c>
      <c r="I23" s="65" t="s">
        <v>64</v>
      </c>
      <c r="J23" s="72">
        <v>325</v>
      </c>
      <c r="K23" s="72">
        <v>0</v>
      </c>
      <c r="L23" s="72">
        <v>0</v>
      </c>
      <c r="M23" s="101"/>
      <c r="N23" s="11">
        <v>0</v>
      </c>
      <c r="O23" s="68" t="s">
        <v>172</v>
      </c>
      <c r="P23" s="67" t="s">
        <v>324</v>
      </c>
      <c r="Q23" s="67" t="s">
        <v>320</v>
      </c>
      <c r="R23" s="67" t="s">
        <v>322</v>
      </c>
      <c r="S23" s="67" t="s">
        <v>323</v>
      </c>
      <c r="T23" s="67" t="s">
        <v>321</v>
      </c>
      <c r="U23" s="65" t="s">
        <v>129</v>
      </c>
      <c r="V23" s="11" t="s">
        <v>172</v>
      </c>
      <c r="W23" s="42" t="s">
        <v>172</v>
      </c>
      <c r="X23" s="42">
        <v>0</v>
      </c>
      <c r="Y23" s="43" t="s">
        <v>172</v>
      </c>
      <c r="Z23" s="48">
        <v>0</v>
      </c>
      <c r="AA23" s="42">
        <v>0</v>
      </c>
      <c r="AB23" s="42" t="s">
        <v>265</v>
      </c>
      <c r="AC23" s="42" t="s">
        <v>265</v>
      </c>
      <c r="AD23" s="84">
        <v>-1</v>
      </c>
      <c r="AE23" s="50"/>
      <c r="AF23" s="42" t="s">
        <v>172</v>
      </c>
      <c r="AG23" s="42">
        <v>0</v>
      </c>
      <c r="AH23" s="13">
        <v>0</v>
      </c>
      <c r="AI23" s="20">
        <v>100</v>
      </c>
      <c r="AJ23" s="3">
        <f t="shared" si="1"/>
        <v>300</v>
      </c>
      <c r="AK23" s="6">
        <f t="shared" si="2"/>
        <v>0</v>
      </c>
      <c r="AL23" s="20">
        <v>100</v>
      </c>
      <c r="AM23" s="3">
        <f t="shared" si="3"/>
        <v>300</v>
      </c>
      <c r="AN23" s="6">
        <f t="shared" si="4"/>
        <v>0</v>
      </c>
      <c r="AO23" s="20">
        <v>100</v>
      </c>
      <c r="AP23" s="3">
        <f t="shared" si="5"/>
        <v>300</v>
      </c>
      <c r="AQ23" s="6">
        <f t="shared" si="6"/>
        <v>0</v>
      </c>
      <c r="AR23" s="20">
        <v>100</v>
      </c>
      <c r="AS23" s="3">
        <f t="shared" si="7"/>
        <v>300</v>
      </c>
      <c r="AT23" s="6">
        <f t="shared" si="8"/>
        <v>0</v>
      </c>
      <c r="AU23" s="20">
        <v>100</v>
      </c>
      <c r="AV23" s="3">
        <f t="shared" si="9"/>
        <v>300</v>
      </c>
      <c r="AW23" s="6">
        <f t="shared" si="10"/>
        <v>0</v>
      </c>
      <c r="AX23" s="20">
        <v>100</v>
      </c>
      <c r="AY23" s="3">
        <f t="shared" si="11"/>
        <v>300</v>
      </c>
      <c r="AZ23" s="6">
        <f t="shared" si="12"/>
        <v>0</v>
      </c>
      <c r="BA23" s="20">
        <v>100</v>
      </c>
      <c r="BB23" s="3">
        <f t="shared" si="13"/>
        <v>300</v>
      </c>
      <c r="BC23" s="7">
        <f t="shared" si="14"/>
        <v>0</v>
      </c>
      <c r="BD23" s="20">
        <v>100</v>
      </c>
      <c r="BE23" s="3">
        <f t="shared" si="15"/>
        <v>300</v>
      </c>
      <c r="BF23" s="6">
        <f t="shared" si="16"/>
        <v>0</v>
      </c>
      <c r="BG23" s="20">
        <v>100</v>
      </c>
      <c r="BH23" s="3">
        <f t="shared" si="17"/>
        <v>300</v>
      </c>
      <c r="BI23" s="6">
        <f t="shared" si="18"/>
        <v>0</v>
      </c>
      <c r="BJ23" s="20">
        <v>0</v>
      </c>
      <c r="BK23" s="3">
        <f t="shared" si="19"/>
        <v>0</v>
      </c>
      <c r="BL23" s="6">
        <f t="shared" si="20"/>
        <v>0</v>
      </c>
      <c r="BM23" s="20">
        <v>0</v>
      </c>
      <c r="BN23" s="3">
        <f t="shared" si="21"/>
        <v>0</v>
      </c>
      <c r="BO23" s="6">
        <f t="shared" si="22"/>
        <v>0</v>
      </c>
      <c r="BP23" s="24">
        <v>50</v>
      </c>
      <c r="BQ23" s="3">
        <f t="shared" si="23"/>
        <v>150</v>
      </c>
      <c r="BR23" s="6">
        <f t="shared" si="24"/>
        <v>0</v>
      </c>
      <c r="BS23" s="19">
        <v>0</v>
      </c>
      <c r="BT23" s="3">
        <f t="shared" si="25"/>
        <v>0</v>
      </c>
      <c r="BU23" s="6">
        <f t="shared" si="0"/>
        <v>0</v>
      </c>
      <c r="BV23" s="19">
        <v>0</v>
      </c>
      <c r="BW23" s="3">
        <f t="shared" si="26"/>
        <v>0</v>
      </c>
      <c r="BX23" s="6">
        <f t="shared" si="27"/>
        <v>0</v>
      </c>
      <c r="BY23" s="28">
        <v>0</v>
      </c>
      <c r="BZ23" s="3">
        <f t="shared" si="28"/>
        <v>0</v>
      </c>
      <c r="CA23" s="8">
        <f t="shared" si="29"/>
        <v>0</v>
      </c>
      <c r="CB23" s="24">
        <v>100</v>
      </c>
      <c r="CC23" s="3">
        <f t="shared" si="30"/>
        <v>300</v>
      </c>
      <c r="CD23" s="8">
        <f t="shared" si="31"/>
        <v>0</v>
      </c>
      <c r="CE23" s="21">
        <v>0</v>
      </c>
      <c r="CF23" s="3">
        <f t="shared" si="32"/>
        <v>0</v>
      </c>
      <c r="CG23" s="8">
        <f t="shared" si="33"/>
        <v>0</v>
      </c>
      <c r="CH23" s="21">
        <v>0</v>
      </c>
      <c r="CI23" s="3">
        <f t="shared" si="34"/>
        <v>0</v>
      </c>
      <c r="CJ23" s="8">
        <f t="shared" si="35"/>
        <v>0</v>
      </c>
      <c r="CK23" s="21">
        <v>0</v>
      </c>
      <c r="CL23" s="3">
        <f t="shared" si="36"/>
        <v>0</v>
      </c>
      <c r="CM23" s="8">
        <f t="shared" si="37"/>
        <v>0</v>
      </c>
      <c r="CN23" s="59">
        <v>0</v>
      </c>
      <c r="CO23" s="3">
        <f t="shared" si="38"/>
        <v>0</v>
      </c>
      <c r="CP23" s="8">
        <f t="shared" si="39"/>
        <v>0</v>
      </c>
      <c r="CQ23" s="59">
        <v>0</v>
      </c>
      <c r="CR23" s="3">
        <f t="shared" si="40"/>
        <v>0</v>
      </c>
      <c r="CS23" s="8">
        <f t="shared" si="41"/>
        <v>0</v>
      </c>
      <c r="CT23" s="80">
        <v>945</v>
      </c>
    </row>
    <row r="24" spans="1:98" s="73" customFormat="1" ht="18.75" x14ac:dyDescent="0.25">
      <c r="A24" s="89"/>
      <c r="B24" s="11" t="s">
        <v>10</v>
      </c>
      <c r="C24" s="58" t="s">
        <v>155</v>
      </c>
      <c r="D24" s="65" t="s">
        <v>126</v>
      </c>
      <c r="E24" s="65" t="s">
        <v>172</v>
      </c>
      <c r="F24" s="65" t="s">
        <v>172</v>
      </c>
      <c r="G24" s="65" t="s">
        <v>172</v>
      </c>
      <c r="H24" s="65">
        <v>5460</v>
      </c>
      <c r="I24" s="65" t="s">
        <v>64</v>
      </c>
      <c r="J24" s="72">
        <v>650</v>
      </c>
      <c r="K24" s="72">
        <v>0</v>
      </c>
      <c r="L24" s="72">
        <v>0</v>
      </c>
      <c r="M24" s="101"/>
      <c r="N24" s="11">
        <v>0</v>
      </c>
      <c r="O24" s="68" t="s">
        <v>172</v>
      </c>
      <c r="P24" s="67" t="s">
        <v>324</v>
      </c>
      <c r="Q24" s="67" t="s">
        <v>320</v>
      </c>
      <c r="R24" s="67" t="s">
        <v>322</v>
      </c>
      <c r="S24" s="67" t="s">
        <v>323</v>
      </c>
      <c r="T24" s="67" t="s">
        <v>321</v>
      </c>
      <c r="U24" s="65" t="s">
        <v>129</v>
      </c>
      <c r="V24" s="11" t="s">
        <v>172</v>
      </c>
      <c r="W24" s="42" t="s">
        <v>172</v>
      </c>
      <c r="X24" s="42">
        <v>0</v>
      </c>
      <c r="Y24" s="43" t="s">
        <v>172</v>
      </c>
      <c r="Z24" s="48">
        <v>0</v>
      </c>
      <c r="AA24" s="42">
        <v>0</v>
      </c>
      <c r="AB24" s="42" t="s">
        <v>265</v>
      </c>
      <c r="AC24" s="42" t="s">
        <v>265</v>
      </c>
      <c r="AD24" s="84">
        <v>-1</v>
      </c>
      <c r="AE24" s="50"/>
      <c r="AF24" s="42" t="s">
        <v>172</v>
      </c>
      <c r="AG24" s="42">
        <v>0</v>
      </c>
      <c r="AH24" s="13">
        <v>0</v>
      </c>
      <c r="AI24" s="20">
        <v>100</v>
      </c>
      <c r="AJ24" s="3">
        <f t="shared" si="1"/>
        <v>300</v>
      </c>
      <c r="AK24" s="6">
        <f t="shared" si="2"/>
        <v>0</v>
      </c>
      <c r="AL24" s="20">
        <v>100</v>
      </c>
      <c r="AM24" s="3">
        <f t="shared" si="3"/>
        <v>300</v>
      </c>
      <c r="AN24" s="6">
        <f t="shared" si="4"/>
        <v>0</v>
      </c>
      <c r="AO24" s="20">
        <v>250</v>
      </c>
      <c r="AP24" s="3">
        <f t="shared" si="5"/>
        <v>750</v>
      </c>
      <c r="AQ24" s="6">
        <f t="shared" si="6"/>
        <v>0</v>
      </c>
      <c r="AR24" s="20">
        <v>100</v>
      </c>
      <c r="AS24" s="3">
        <f t="shared" si="7"/>
        <v>300</v>
      </c>
      <c r="AT24" s="6">
        <f t="shared" si="8"/>
        <v>0</v>
      </c>
      <c r="AU24" s="20">
        <v>100</v>
      </c>
      <c r="AV24" s="3">
        <f t="shared" si="9"/>
        <v>300</v>
      </c>
      <c r="AW24" s="6">
        <f t="shared" si="10"/>
        <v>0</v>
      </c>
      <c r="AX24" s="20">
        <v>100</v>
      </c>
      <c r="AY24" s="3">
        <f t="shared" si="11"/>
        <v>300</v>
      </c>
      <c r="AZ24" s="6">
        <f t="shared" si="12"/>
        <v>0</v>
      </c>
      <c r="BA24" s="20">
        <v>100</v>
      </c>
      <c r="BB24" s="3">
        <f t="shared" si="13"/>
        <v>300</v>
      </c>
      <c r="BC24" s="7">
        <f t="shared" si="14"/>
        <v>0</v>
      </c>
      <c r="BD24" s="20">
        <v>300</v>
      </c>
      <c r="BE24" s="3">
        <f t="shared" si="15"/>
        <v>900</v>
      </c>
      <c r="BF24" s="6">
        <f t="shared" si="16"/>
        <v>0</v>
      </c>
      <c r="BG24" s="20">
        <v>100</v>
      </c>
      <c r="BH24" s="3">
        <f t="shared" si="17"/>
        <v>300</v>
      </c>
      <c r="BI24" s="6">
        <f t="shared" si="18"/>
        <v>0</v>
      </c>
      <c r="BJ24" s="20">
        <v>0</v>
      </c>
      <c r="BK24" s="3">
        <f t="shared" si="19"/>
        <v>0</v>
      </c>
      <c r="BL24" s="6">
        <f t="shared" si="20"/>
        <v>0</v>
      </c>
      <c r="BM24" s="20">
        <v>0</v>
      </c>
      <c r="BN24" s="3">
        <f t="shared" si="21"/>
        <v>0</v>
      </c>
      <c r="BO24" s="6">
        <f t="shared" si="22"/>
        <v>0</v>
      </c>
      <c r="BP24" s="24">
        <v>50</v>
      </c>
      <c r="BQ24" s="3">
        <f t="shared" si="23"/>
        <v>150</v>
      </c>
      <c r="BR24" s="6">
        <f t="shared" si="24"/>
        <v>0</v>
      </c>
      <c r="BS24" s="19">
        <v>0</v>
      </c>
      <c r="BT24" s="3">
        <f t="shared" si="25"/>
        <v>0</v>
      </c>
      <c r="BU24" s="6">
        <f t="shared" si="0"/>
        <v>0</v>
      </c>
      <c r="BV24" s="19">
        <v>0</v>
      </c>
      <c r="BW24" s="3">
        <f t="shared" si="26"/>
        <v>0</v>
      </c>
      <c r="BX24" s="6">
        <f t="shared" si="27"/>
        <v>0</v>
      </c>
      <c r="BY24" s="28">
        <v>0</v>
      </c>
      <c r="BZ24" s="3">
        <f t="shared" si="28"/>
        <v>0</v>
      </c>
      <c r="CA24" s="8">
        <f t="shared" si="29"/>
        <v>0</v>
      </c>
      <c r="CB24" s="24">
        <v>100</v>
      </c>
      <c r="CC24" s="3">
        <f t="shared" si="30"/>
        <v>300</v>
      </c>
      <c r="CD24" s="8">
        <f t="shared" si="31"/>
        <v>0</v>
      </c>
      <c r="CE24" s="21">
        <v>0</v>
      </c>
      <c r="CF24" s="3">
        <f t="shared" si="32"/>
        <v>0</v>
      </c>
      <c r="CG24" s="8">
        <f t="shared" si="33"/>
        <v>0</v>
      </c>
      <c r="CH24" s="21">
        <v>0</v>
      </c>
      <c r="CI24" s="3">
        <f t="shared" si="34"/>
        <v>0</v>
      </c>
      <c r="CJ24" s="8">
        <f t="shared" si="35"/>
        <v>0</v>
      </c>
      <c r="CK24" s="21">
        <v>0</v>
      </c>
      <c r="CL24" s="3">
        <f t="shared" si="36"/>
        <v>0</v>
      </c>
      <c r="CM24" s="8">
        <f t="shared" si="37"/>
        <v>0</v>
      </c>
      <c r="CN24" s="59">
        <v>0</v>
      </c>
      <c r="CO24" s="3">
        <f t="shared" si="38"/>
        <v>0</v>
      </c>
      <c r="CP24" s="8">
        <f t="shared" si="39"/>
        <v>0</v>
      </c>
      <c r="CQ24" s="59">
        <v>0</v>
      </c>
      <c r="CR24" s="3">
        <f t="shared" si="40"/>
        <v>0</v>
      </c>
      <c r="CS24" s="8">
        <f t="shared" si="41"/>
        <v>0</v>
      </c>
      <c r="CT24" s="80">
        <v>1260</v>
      </c>
    </row>
    <row r="25" spans="1:98" s="73" customFormat="1" ht="18.75" x14ac:dyDescent="0.25">
      <c r="A25" s="89"/>
      <c r="B25" s="11" t="s">
        <v>13</v>
      </c>
      <c r="C25" s="58" t="s">
        <v>155</v>
      </c>
      <c r="D25" s="65" t="s">
        <v>126</v>
      </c>
      <c r="E25" s="65" t="s">
        <v>172</v>
      </c>
      <c r="F25" s="65" t="s">
        <v>172</v>
      </c>
      <c r="G25" s="65" t="s">
        <v>172</v>
      </c>
      <c r="H25" s="65">
        <v>4095</v>
      </c>
      <c r="I25" s="65" t="s">
        <v>64</v>
      </c>
      <c r="J25" s="72">
        <v>975</v>
      </c>
      <c r="K25" s="72">
        <v>0</v>
      </c>
      <c r="L25" s="72">
        <v>0</v>
      </c>
      <c r="M25" s="101"/>
      <c r="N25" s="11">
        <v>0</v>
      </c>
      <c r="O25" s="68" t="s">
        <v>172</v>
      </c>
      <c r="P25" s="67" t="s">
        <v>324</v>
      </c>
      <c r="Q25" s="67" t="s">
        <v>320</v>
      </c>
      <c r="R25" s="67" t="s">
        <v>322</v>
      </c>
      <c r="S25" s="67" t="s">
        <v>323</v>
      </c>
      <c r="T25" s="67" t="s">
        <v>321</v>
      </c>
      <c r="U25" s="65" t="s">
        <v>129</v>
      </c>
      <c r="V25" s="11" t="s">
        <v>172</v>
      </c>
      <c r="W25" s="42" t="s">
        <v>172</v>
      </c>
      <c r="X25" s="42">
        <v>0</v>
      </c>
      <c r="Y25" s="43" t="s">
        <v>172</v>
      </c>
      <c r="Z25" s="48">
        <v>0</v>
      </c>
      <c r="AA25" s="42">
        <v>0</v>
      </c>
      <c r="AB25" s="42" t="s">
        <v>265</v>
      </c>
      <c r="AC25" s="42" t="s">
        <v>265</v>
      </c>
      <c r="AD25" s="84">
        <v>-1</v>
      </c>
      <c r="AE25" s="50"/>
      <c r="AF25" s="42" t="s">
        <v>172</v>
      </c>
      <c r="AG25" s="42">
        <v>0</v>
      </c>
      <c r="AH25" s="13">
        <v>0</v>
      </c>
      <c r="AI25" s="20">
        <v>100</v>
      </c>
      <c r="AJ25" s="3">
        <f t="shared" si="1"/>
        <v>300</v>
      </c>
      <c r="AK25" s="6">
        <f t="shared" si="2"/>
        <v>0</v>
      </c>
      <c r="AL25" s="20">
        <v>100</v>
      </c>
      <c r="AM25" s="3">
        <f t="shared" si="3"/>
        <v>300</v>
      </c>
      <c r="AN25" s="6">
        <f t="shared" si="4"/>
        <v>0</v>
      </c>
      <c r="AO25" s="20">
        <v>100</v>
      </c>
      <c r="AP25" s="3">
        <f t="shared" si="5"/>
        <v>300</v>
      </c>
      <c r="AQ25" s="6">
        <f t="shared" si="6"/>
        <v>0</v>
      </c>
      <c r="AR25" s="20">
        <v>100</v>
      </c>
      <c r="AS25" s="3">
        <f t="shared" si="7"/>
        <v>300</v>
      </c>
      <c r="AT25" s="6">
        <f t="shared" si="8"/>
        <v>0</v>
      </c>
      <c r="AU25" s="20">
        <v>100</v>
      </c>
      <c r="AV25" s="3">
        <f t="shared" si="9"/>
        <v>300</v>
      </c>
      <c r="AW25" s="6">
        <f t="shared" si="10"/>
        <v>0</v>
      </c>
      <c r="AX25" s="20">
        <v>100</v>
      </c>
      <c r="AY25" s="3">
        <f t="shared" si="11"/>
        <v>300</v>
      </c>
      <c r="AZ25" s="6">
        <f t="shared" si="12"/>
        <v>0</v>
      </c>
      <c r="BA25" s="20">
        <v>100</v>
      </c>
      <c r="BB25" s="3">
        <f t="shared" si="13"/>
        <v>300</v>
      </c>
      <c r="BC25" s="7">
        <f t="shared" si="14"/>
        <v>0</v>
      </c>
      <c r="BD25" s="20">
        <v>100</v>
      </c>
      <c r="BE25" s="3">
        <f t="shared" si="15"/>
        <v>300</v>
      </c>
      <c r="BF25" s="6">
        <f t="shared" si="16"/>
        <v>0</v>
      </c>
      <c r="BG25" s="20">
        <v>100</v>
      </c>
      <c r="BH25" s="3">
        <f t="shared" si="17"/>
        <v>300</v>
      </c>
      <c r="BI25" s="6">
        <f t="shared" si="18"/>
        <v>0</v>
      </c>
      <c r="BJ25" s="20">
        <v>0</v>
      </c>
      <c r="BK25" s="3">
        <f t="shared" si="19"/>
        <v>0</v>
      </c>
      <c r="BL25" s="6">
        <f t="shared" si="20"/>
        <v>0</v>
      </c>
      <c r="BM25" s="20">
        <v>0</v>
      </c>
      <c r="BN25" s="3">
        <f t="shared" si="21"/>
        <v>0</v>
      </c>
      <c r="BO25" s="6">
        <f t="shared" si="22"/>
        <v>0</v>
      </c>
      <c r="BP25" s="24">
        <v>50</v>
      </c>
      <c r="BQ25" s="3">
        <f t="shared" si="23"/>
        <v>150</v>
      </c>
      <c r="BR25" s="6">
        <f t="shared" si="24"/>
        <v>0</v>
      </c>
      <c r="BS25" s="19">
        <v>0</v>
      </c>
      <c r="BT25" s="3">
        <f t="shared" si="25"/>
        <v>0</v>
      </c>
      <c r="BU25" s="6">
        <f t="shared" si="0"/>
        <v>0</v>
      </c>
      <c r="BV25" s="19">
        <v>0</v>
      </c>
      <c r="BW25" s="3">
        <f t="shared" si="26"/>
        <v>0</v>
      </c>
      <c r="BX25" s="6">
        <f t="shared" si="27"/>
        <v>0</v>
      </c>
      <c r="BY25" s="28">
        <v>0</v>
      </c>
      <c r="BZ25" s="3">
        <f t="shared" si="28"/>
        <v>0</v>
      </c>
      <c r="CA25" s="8">
        <f t="shared" si="29"/>
        <v>0</v>
      </c>
      <c r="CB25" s="24">
        <v>100</v>
      </c>
      <c r="CC25" s="3">
        <f t="shared" si="30"/>
        <v>300</v>
      </c>
      <c r="CD25" s="8">
        <f t="shared" si="31"/>
        <v>0</v>
      </c>
      <c r="CE25" s="21">
        <v>0</v>
      </c>
      <c r="CF25" s="3">
        <f t="shared" si="32"/>
        <v>0</v>
      </c>
      <c r="CG25" s="8">
        <f t="shared" si="33"/>
        <v>0</v>
      </c>
      <c r="CH25" s="21">
        <v>0</v>
      </c>
      <c r="CI25" s="3">
        <f t="shared" si="34"/>
        <v>0</v>
      </c>
      <c r="CJ25" s="8">
        <f t="shared" si="35"/>
        <v>0</v>
      </c>
      <c r="CK25" s="21">
        <v>0</v>
      </c>
      <c r="CL25" s="3">
        <f t="shared" si="36"/>
        <v>0</v>
      </c>
      <c r="CM25" s="8">
        <f t="shared" si="37"/>
        <v>0</v>
      </c>
      <c r="CN25" s="59">
        <v>0</v>
      </c>
      <c r="CO25" s="3">
        <f t="shared" si="38"/>
        <v>0</v>
      </c>
      <c r="CP25" s="8">
        <f t="shared" si="39"/>
        <v>0</v>
      </c>
      <c r="CQ25" s="59">
        <v>0</v>
      </c>
      <c r="CR25" s="3">
        <f t="shared" si="40"/>
        <v>0</v>
      </c>
      <c r="CS25" s="8">
        <f t="shared" si="41"/>
        <v>0</v>
      </c>
      <c r="CT25" s="80">
        <v>945</v>
      </c>
    </row>
    <row r="26" spans="1:98" s="73" customFormat="1" ht="18.75" x14ac:dyDescent="0.25">
      <c r="A26" s="89"/>
      <c r="B26" s="11" t="s">
        <v>32</v>
      </c>
      <c r="C26" s="58" t="s">
        <v>155</v>
      </c>
      <c r="D26" s="65" t="s">
        <v>126</v>
      </c>
      <c r="E26" s="65" t="s">
        <v>172</v>
      </c>
      <c r="F26" s="65" t="s">
        <v>172</v>
      </c>
      <c r="G26" s="65" t="s">
        <v>172</v>
      </c>
      <c r="H26" s="65">
        <v>6045</v>
      </c>
      <c r="I26" s="65" t="s">
        <v>64</v>
      </c>
      <c r="J26" s="72">
        <v>1300</v>
      </c>
      <c r="K26" s="72">
        <v>0</v>
      </c>
      <c r="L26" s="72">
        <v>0</v>
      </c>
      <c r="M26" s="101"/>
      <c r="N26" s="11">
        <v>0</v>
      </c>
      <c r="O26" s="68" t="s">
        <v>172</v>
      </c>
      <c r="P26" s="67" t="s">
        <v>324</v>
      </c>
      <c r="Q26" s="67" t="s">
        <v>320</v>
      </c>
      <c r="R26" s="67" t="s">
        <v>322</v>
      </c>
      <c r="S26" s="67" t="s">
        <v>323</v>
      </c>
      <c r="T26" s="67" t="s">
        <v>321</v>
      </c>
      <c r="U26" s="65" t="s">
        <v>129</v>
      </c>
      <c r="V26" s="11" t="s">
        <v>172</v>
      </c>
      <c r="W26" s="42" t="s">
        <v>172</v>
      </c>
      <c r="X26" s="42">
        <v>0</v>
      </c>
      <c r="Y26" s="43" t="s">
        <v>172</v>
      </c>
      <c r="Z26" s="48">
        <v>0</v>
      </c>
      <c r="AA26" s="42">
        <v>0</v>
      </c>
      <c r="AB26" s="42" t="s">
        <v>265</v>
      </c>
      <c r="AC26" s="42" t="s">
        <v>265</v>
      </c>
      <c r="AD26" s="84">
        <v>-1</v>
      </c>
      <c r="AE26" s="50"/>
      <c r="AF26" s="42" t="s">
        <v>172</v>
      </c>
      <c r="AG26" s="42">
        <v>0</v>
      </c>
      <c r="AH26" s="13">
        <v>0</v>
      </c>
      <c r="AI26" s="20">
        <v>100</v>
      </c>
      <c r="AJ26" s="3">
        <f t="shared" si="1"/>
        <v>300</v>
      </c>
      <c r="AK26" s="6">
        <f t="shared" si="2"/>
        <v>0</v>
      </c>
      <c r="AL26" s="20">
        <v>100</v>
      </c>
      <c r="AM26" s="3">
        <f t="shared" si="3"/>
        <v>300</v>
      </c>
      <c r="AN26" s="6">
        <f t="shared" si="4"/>
        <v>0</v>
      </c>
      <c r="AO26" s="20">
        <v>500</v>
      </c>
      <c r="AP26" s="3">
        <f t="shared" si="5"/>
        <v>1500</v>
      </c>
      <c r="AQ26" s="6">
        <f t="shared" si="6"/>
        <v>0</v>
      </c>
      <c r="AR26" s="20">
        <v>100</v>
      </c>
      <c r="AS26" s="3">
        <f t="shared" si="7"/>
        <v>300</v>
      </c>
      <c r="AT26" s="6">
        <f t="shared" si="8"/>
        <v>0</v>
      </c>
      <c r="AU26" s="20">
        <v>100</v>
      </c>
      <c r="AV26" s="3">
        <f t="shared" si="9"/>
        <v>300</v>
      </c>
      <c r="AW26" s="6">
        <f t="shared" si="10"/>
        <v>0</v>
      </c>
      <c r="AX26" s="20">
        <v>100</v>
      </c>
      <c r="AY26" s="3">
        <f t="shared" si="11"/>
        <v>300</v>
      </c>
      <c r="AZ26" s="6">
        <f t="shared" si="12"/>
        <v>0</v>
      </c>
      <c r="BA26" s="20">
        <v>100</v>
      </c>
      <c r="BB26" s="3">
        <f t="shared" si="13"/>
        <v>300</v>
      </c>
      <c r="BC26" s="7">
        <f t="shared" si="14"/>
        <v>0</v>
      </c>
      <c r="BD26" s="20">
        <v>100</v>
      </c>
      <c r="BE26" s="3">
        <f t="shared" si="15"/>
        <v>300</v>
      </c>
      <c r="BF26" s="6">
        <f t="shared" si="16"/>
        <v>0</v>
      </c>
      <c r="BG26" s="20">
        <v>200</v>
      </c>
      <c r="BH26" s="3">
        <f t="shared" si="17"/>
        <v>600</v>
      </c>
      <c r="BI26" s="6">
        <f t="shared" si="18"/>
        <v>0</v>
      </c>
      <c r="BJ26" s="20">
        <v>0</v>
      </c>
      <c r="BK26" s="3">
        <f t="shared" si="19"/>
        <v>0</v>
      </c>
      <c r="BL26" s="6">
        <f t="shared" si="20"/>
        <v>0</v>
      </c>
      <c r="BM26" s="20">
        <v>0</v>
      </c>
      <c r="BN26" s="3">
        <f t="shared" si="21"/>
        <v>0</v>
      </c>
      <c r="BO26" s="6">
        <f t="shared" si="22"/>
        <v>0</v>
      </c>
      <c r="BP26" s="24">
        <v>50</v>
      </c>
      <c r="BQ26" s="3">
        <f t="shared" si="23"/>
        <v>150</v>
      </c>
      <c r="BR26" s="6">
        <f t="shared" si="24"/>
        <v>0</v>
      </c>
      <c r="BS26" s="19">
        <v>0</v>
      </c>
      <c r="BT26" s="3">
        <f t="shared" si="25"/>
        <v>0</v>
      </c>
      <c r="BU26" s="6">
        <f t="shared" si="0"/>
        <v>0</v>
      </c>
      <c r="BV26" s="19">
        <v>0</v>
      </c>
      <c r="BW26" s="3">
        <f t="shared" si="26"/>
        <v>0</v>
      </c>
      <c r="BX26" s="6">
        <f t="shared" si="27"/>
        <v>0</v>
      </c>
      <c r="BY26" s="59">
        <v>0</v>
      </c>
      <c r="BZ26" s="3">
        <f t="shared" si="28"/>
        <v>0</v>
      </c>
      <c r="CA26" s="8">
        <f t="shared" si="29"/>
        <v>0</v>
      </c>
      <c r="CB26" s="24">
        <v>100</v>
      </c>
      <c r="CC26" s="3">
        <f t="shared" si="30"/>
        <v>300</v>
      </c>
      <c r="CD26" s="8">
        <f t="shared" si="31"/>
        <v>0</v>
      </c>
      <c r="CE26" s="21">
        <v>0</v>
      </c>
      <c r="CF26" s="3">
        <f t="shared" si="32"/>
        <v>0</v>
      </c>
      <c r="CG26" s="8">
        <f t="shared" si="33"/>
        <v>0</v>
      </c>
      <c r="CH26" s="21">
        <v>0</v>
      </c>
      <c r="CI26" s="3">
        <f t="shared" si="34"/>
        <v>0</v>
      </c>
      <c r="CJ26" s="8">
        <f t="shared" si="35"/>
        <v>0</v>
      </c>
      <c r="CK26" s="21">
        <v>0</v>
      </c>
      <c r="CL26" s="3">
        <f t="shared" si="36"/>
        <v>0</v>
      </c>
      <c r="CM26" s="8">
        <f t="shared" si="37"/>
        <v>0</v>
      </c>
      <c r="CN26" s="59">
        <v>0</v>
      </c>
      <c r="CO26" s="3">
        <f t="shared" si="38"/>
        <v>0</v>
      </c>
      <c r="CP26" s="8">
        <f t="shared" si="39"/>
        <v>0</v>
      </c>
      <c r="CQ26" s="59">
        <v>0</v>
      </c>
      <c r="CR26" s="3">
        <f t="shared" si="40"/>
        <v>0</v>
      </c>
      <c r="CS26" s="8">
        <f t="shared" si="41"/>
        <v>0</v>
      </c>
      <c r="CT26" s="80">
        <v>1395</v>
      </c>
    </row>
    <row r="27" spans="1:98" s="73" customFormat="1" ht="18.75" x14ac:dyDescent="0.25">
      <c r="A27" s="89"/>
      <c r="B27" s="11" t="s">
        <v>136</v>
      </c>
      <c r="C27" s="58" t="s">
        <v>155</v>
      </c>
      <c r="D27" s="65" t="s">
        <v>126</v>
      </c>
      <c r="E27" s="65" t="s">
        <v>172</v>
      </c>
      <c r="F27" s="65" t="s">
        <v>172</v>
      </c>
      <c r="G27" s="65" t="s">
        <v>172</v>
      </c>
      <c r="H27" s="65">
        <v>5265</v>
      </c>
      <c r="I27" s="65" t="s">
        <v>64</v>
      </c>
      <c r="J27" s="72">
        <v>1950</v>
      </c>
      <c r="K27" s="72">
        <v>0</v>
      </c>
      <c r="L27" s="72">
        <v>0</v>
      </c>
      <c r="M27" s="101"/>
      <c r="N27" s="11">
        <v>0</v>
      </c>
      <c r="O27" s="68" t="s">
        <v>172</v>
      </c>
      <c r="P27" s="67" t="s">
        <v>324</v>
      </c>
      <c r="Q27" s="67" t="s">
        <v>320</v>
      </c>
      <c r="R27" s="67" t="s">
        <v>322</v>
      </c>
      <c r="S27" s="67" t="s">
        <v>323</v>
      </c>
      <c r="T27" s="67" t="s">
        <v>321</v>
      </c>
      <c r="U27" s="65" t="s">
        <v>129</v>
      </c>
      <c r="V27" s="11" t="s">
        <v>172</v>
      </c>
      <c r="W27" s="42" t="s">
        <v>172</v>
      </c>
      <c r="X27" s="42">
        <v>0</v>
      </c>
      <c r="Y27" s="43" t="s">
        <v>172</v>
      </c>
      <c r="Z27" s="48">
        <v>0</v>
      </c>
      <c r="AA27" s="42">
        <v>0</v>
      </c>
      <c r="AB27" s="42" t="s">
        <v>265</v>
      </c>
      <c r="AC27" s="42" t="s">
        <v>265</v>
      </c>
      <c r="AD27" s="84">
        <v>-1</v>
      </c>
      <c r="AE27" s="50"/>
      <c r="AF27" s="42" t="s">
        <v>172</v>
      </c>
      <c r="AG27" s="42">
        <v>0</v>
      </c>
      <c r="AH27" s="13">
        <v>0</v>
      </c>
      <c r="AI27" s="20">
        <v>100</v>
      </c>
      <c r="AJ27" s="3">
        <f t="shared" si="1"/>
        <v>300</v>
      </c>
      <c r="AK27" s="6">
        <f t="shared" si="2"/>
        <v>0</v>
      </c>
      <c r="AL27" s="20">
        <v>100</v>
      </c>
      <c r="AM27" s="3">
        <f t="shared" si="3"/>
        <v>300</v>
      </c>
      <c r="AN27" s="6">
        <f t="shared" si="4"/>
        <v>0</v>
      </c>
      <c r="AO27" s="20">
        <v>100</v>
      </c>
      <c r="AP27" s="3">
        <f t="shared" si="5"/>
        <v>300</v>
      </c>
      <c r="AQ27" s="6">
        <f t="shared" si="6"/>
        <v>0</v>
      </c>
      <c r="AR27" s="20">
        <v>100</v>
      </c>
      <c r="AS27" s="3">
        <f t="shared" si="7"/>
        <v>300</v>
      </c>
      <c r="AT27" s="6">
        <f t="shared" si="8"/>
        <v>0</v>
      </c>
      <c r="AU27" s="20">
        <v>100</v>
      </c>
      <c r="AV27" s="3">
        <f t="shared" si="9"/>
        <v>300</v>
      </c>
      <c r="AW27" s="6">
        <f t="shared" si="10"/>
        <v>0</v>
      </c>
      <c r="AX27" s="20">
        <v>200</v>
      </c>
      <c r="AY27" s="3">
        <f t="shared" si="11"/>
        <v>600</v>
      </c>
      <c r="AZ27" s="6">
        <f t="shared" si="12"/>
        <v>0</v>
      </c>
      <c r="BA27" s="20">
        <v>100</v>
      </c>
      <c r="BB27" s="3">
        <f t="shared" si="13"/>
        <v>300</v>
      </c>
      <c r="BC27" s="7">
        <f t="shared" si="14"/>
        <v>0</v>
      </c>
      <c r="BD27" s="20">
        <v>200</v>
      </c>
      <c r="BE27" s="3">
        <f t="shared" si="15"/>
        <v>600</v>
      </c>
      <c r="BF27" s="6">
        <f t="shared" si="16"/>
        <v>0</v>
      </c>
      <c r="BG27" s="20">
        <v>200</v>
      </c>
      <c r="BH27" s="3">
        <f t="shared" si="17"/>
        <v>600</v>
      </c>
      <c r="BI27" s="6">
        <f t="shared" si="18"/>
        <v>0</v>
      </c>
      <c r="BJ27" s="20">
        <v>0</v>
      </c>
      <c r="BK27" s="3">
        <f t="shared" si="19"/>
        <v>0</v>
      </c>
      <c r="BL27" s="6">
        <f t="shared" si="20"/>
        <v>0</v>
      </c>
      <c r="BM27" s="20">
        <v>0</v>
      </c>
      <c r="BN27" s="3">
        <f t="shared" si="21"/>
        <v>0</v>
      </c>
      <c r="BO27" s="6">
        <f t="shared" si="22"/>
        <v>0</v>
      </c>
      <c r="BP27" s="24">
        <v>50</v>
      </c>
      <c r="BQ27" s="3">
        <f t="shared" si="23"/>
        <v>150</v>
      </c>
      <c r="BR27" s="6">
        <f t="shared" si="24"/>
        <v>0</v>
      </c>
      <c r="BS27" s="19">
        <v>0</v>
      </c>
      <c r="BT27" s="3">
        <f t="shared" si="25"/>
        <v>0</v>
      </c>
      <c r="BU27" s="6">
        <f t="shared" si="0"/>
        <v>0</v>
      </c>
      <c r="BV27" s="19">
        <v>0</v>
      </c>
      <c r="BW27" s="3">
        <f t="shared" si="26"/>
        <v>0</v>
      </c>
      <c r="BX27" s="6">
        <f t="shared" si="27"/>
        <v>0</v>
      </c>
      <c r="BY27" s="19">
        <v>0</v>
      </c>
      <c r="BZ27" s="3">
        <f t="shared" si="28"/>
        <v>0</v>
      </c>
      <c r="CA27" s="8">
        <f t="shared" si="29"/>
        <v>0</v>
      </c>
      <c r="CB27" s="24">
        <v>100</v>
      </c>
      <c r="CC27" s="3">
        <f t="shared" si="30"/>
        <v>300</v>
      </c>
      <c r="CD27" s="8">
        <f t="shared" si="31"/>
        <v>0</v>
      </c>
      <c r="CE27" s="21">
        <v>0</v>
      </c>
      <c r="CF27" s="3">
        <f t="shared" si="32"/>
        <v>0</v>
      </c>
      <c r="CG27" s="8">
        <f t="shared" si="33"/>
        <v>0</v>
      </c>
      <c r="CH27" s="21">
        <v>0</v>
      </c>
      <c r="CI27" s="3">
        <f t="shared" si="34"/>
        <v>0</v>
      </c>
      <c r="CJ27" s="8">
        <f t="shared" si="35"/>
        <v>0</v>
      </c>
      <c r="CK27" s="21">
        <v>0</v>
      </c>
      <c r="CL27" s="3">
        <f t="shared" si="36"/>
        <v>0</v>
      </c>
      <c r="CM27" s="8">
        <f t="shared" si="37"/>
        <v>0</v>
      </c>
      <c r="CN27" s="59">
        <v>0</v>
      </c>
      <c r="CO27" s="3">
        <f t="shared" si="38"/>
        <v>0</v>
      </c>
      <c r="CP27" s="8">
        <f t="shared" si="39"/>
        <v>0</v>
      </c>
      <c r="CQ27" s="59">
        <v>0</v>
      </c>
      <c r="CR27" s="3">
        <f t="shared" si="40"/>
        <v>0</v>
      </c>
      <c r="CS27" s="8">
        <f t="shared" si="41"/>
        <v>0</v>
      </c>
      <c r="CT27" s="80">
        <v>1215</v>
      </c>
    </row>
    <row r="28" spans="1:98" s="73" customFormat="1" ht="18.75" x14ac:dyDescent="0.25">
      <c r="A28" s="89"/>
      <c r="B28" s="11" t="s">
        <v>138</v>
      </c>
      <c r="C28" s="58" t="s">
        <v>155</v>
      </c>
      <c r="D28" s="65" t="s">
        <v>127</v>
      </c>
      <c r="E28" s="65" t="s">
        <v>173</v>
      </c>
      <c r="F28" s="65" t="s">
        <v>100</v>
      </c>
      <c r="G28" s="65" t="s">
        <v>197</v>
      </c>
      <c r="H28" s="65">
        <v>4290</v>
      </c>
      <c r="I28" s="65" t="s">
        <v>64</v>
      </c>
      <c r="J28" s="72">
        <v>360</v>
      </c>
      <c r="K28" s="72">
        <v>234</v>
      </c>
      <c r="L28" s="72">
        <v>1003860</v>
      </c>
      <c r="M28" s="101"/>
      <c r="N28" s="11">
        <v>35</v>
      </c>
      <c r="O28" s="68" t="s">
        <v>207</v>
      </c>
      <c r="P28" s="67" t="s">
        <v>324</v>
      </c>
      <c r="Q28" s="67" t="s">
        <v>320</v>
      </c>
      <c r="R28" s="67" t="s">
        <v>322</v>
      </c>
      <c r="S28" s="67" t="s">
        <v>323</v>
      </c>
      <c r="T28" s="67" t="s">
        <v>321</v>
      </c>
      <c r="U28" s="65" t="s">
        <v>129</v>
      </c>
      <c r="V28" s="11" t="s">
        <v>224</v>
      </c>
      <c r="W28" s="42" t="s">
        <v>252</v>
      </c>
      <c r="X28" s="42">
        <v>234</v>
      </c>
      <c r="Y28" s="43" t="s">
        <v>11</v>
      </c>
      <c r="Z28" s="48">
        <v>594.14</v>
      </c>
      <c r="AA28" s="42">
        <v>10</v>
      </c>
      <c r="AB28" s="42" t="s">
        <v>261</v>
      </c>
      <c r="AC28" s="42" t="s">
        <v>266</v>
      </c>
      <c r="AD28" s="84">
        <v>46873</v>
      </c>
      <c r="AE28" s="50">
        <v>1</v>
      </c>
      <c r="AF28" s="42" t="s">
        <v>172</v>
      </c>
      <c r="AG28" s="42">
        <v>35</v>
      </c>
      <c r="AH28" s="13">
        <v>234</v>
      </c>
      <c r="AI28" s="20">
        <v>100</v>
      </c>
      <c r="AJ28" s="3">
        <f t="shared" si="1"/>
        <v>300</v>
      </c>
      <c r="AK28" s="6">
        <f t="shared" si="2"/>
        <v>70200</v>
      </c>
      <c r="AL28" s="20">
        <v>100</v>
      </c>
      <c r="AM28" s="3">
        <f t="shared" si="3"/>
        <v>300</v>
      </c>
      <c r="AN28" s="6">
        <f t="shared" si="4"/>
        <v>70200</v>
      </c>
      <c r="AO28" s="20">
        <v>100</v>
      </c>
      <c r="AP28" s="3">
        <f t="shared" si="5"/>
        <v>300</v>
      </c>
      <c r="AQ28" s="6">
        <f t="shared" si="6"/>
        <v>70200</v>
      </c>
      <c r="AR28" s="20">
        <v>100</v>
      </c>
      <c r="AS28" s="3">
        <f t="shared" si="7"/>
        <v>300</v>
      </c>
      <c r="AT28" s="6">
        <f t="shared" si="8"/>
        <v>70200</v>
      </c>
      <c r="AU28" s="20">
        <v>100</v>
      </c>
      <c r="AV28" s="3">
        <f t="shared" si="9"/>
        <v>300</v>
      </c>
      <c r="AW28" s="6">
        <f t="shared" si="10"/>
        <v>70200</v>
      </c>
      <c r="AX28" s="20">
        <v>150</v>
      </c>
      <c r="AY28" s="3">
        <f t="shared" si="11"/>
        <v>450</v>
      </c>
      <c r="AZ28" s="6">
        <f t="shared" si="12"/>
        <v>105300</v>
      </c>
      <c r="BA28" s="20">
        <v>100</v>
      </c>
      <c r="BB28" s="3">
        <f t="shared" si="13"/>
        <v>300</v>
      </c>
      <c r="BC28" s="7">
        <f t="shared" si="14"/>
        <v>70200</v>
      </c>
      <c r="BD28" s="20">
        <v>100</v>
      </c>
      <c r="BE28" s="3">
        <f t="shared" si="15"/>
        <v>300</v>
      </c>
      <c r="BF28" s="6">
        <f t="shared" si="16"/>
        <v>70200</v>
      </c>
      <c r="BG28" s="20">
        <v>100</v>
      </c>
      <c r="BH28" s="3">
        <f t="shared" si="17"/>
        <v>300</v>
      </c>
      <c r="BI28" s="6">
        <f t="shared" si="18"/>
        <v>70200</v>
      </c>
      <c r="BJ28" s="20">
        <v>0</v>
      </c>
      <c r="BK28" s="3">
        <f t="shared" si="19"/>
        <v>0</v>
      </c>
      <c r="BL28" s="6">
        <f t="shared" si="20"/>
        <v>0</v>
      </c>
      <c r="BM28" s="20">
        <v>0</v>
      </c>
      <c r="BN28" s="3">
        <f t="shared" si="21"/>
        <v>0</v>
      </c>
      <c r="BO28" s="6">
        <f t="shared" si="22"/>
        <v>0</v>
      </c>
      <c r="BP28" s="24">
        <v>50</v>
      </c>
      <c r="BQ28" s="3">
        <f t="shared" si="23"/>
        <v>150</v>
      </c>
      <c r="BR28" s="6">
        <f t="shared" si="24"/>
        <v>35100</v>
      </c>
      <c r="BS28" s="19">
        <v>0</v>
      </c>
      <c r="BT28" s="3">
        <f t="shared" si="25"/>
        <v>0</v>
      </c>
      <c r="BU28" s="6">
        <f t="shared" si="0"/>
        <v>0</v>
      </c>
      <c r="BV28" s="19">
        <v>0</v>
      </c>
      <c r="BW28" s="3">
        <f t="shared" si="26"/>
        <v>0</v>
      </c>
      <c r="BX28" s="6">
        <f t="shared" si="27"/>
        <v>0</v>
      </c>
      <c r="BY28" s="19">
        <v>0</v>
      </c>
      <c r="BZ28" s="3">
        <f t="shared" si="28"/>
        <v>0</v>
      </c>
      <c r="CA28" s="8">
        <f t="shared" si="29"/>
        <v>0</v>
      </c>
      <c r="CB28" s="24">
        <v>100</v>
      </c>
      <c r="CC28" s="3">
        <f t="shared" si="30"/>
        <v>300</v>
      </c>
      <c r="CD28" s="8">
        <f t="shared" si="31"/>
        <v>70200</v>
      </c>
      <c r="CE28" s="21">
        <v>0</v>
      </c>
      <c r="CF28" s="3">
        <f t="shared" si="32"/>
        <v>0</v>
      </c>
      <c r="CG28" s="8">
        <f t="shared" si="33"/>
        <v>0</v>
      </c>
      <c r="CH28" s="21">
        <v>0</v>
      </c>
      <c r="CI28" s="3">
        <f t="shared" si="34"/>
        <v>0</v>
      </c>
      <c r="CJ28" s="8">
        <f t="shared" si="35"/>
        <v>0</v>
      </c>
      <c r="CK28" s="21">
        <v>0</v>
      </c>
      <c r="CL28" s="3">
        <f t="shared" si="36"/>
        <v>0</v>
      </c>
      <c r="CM28" s="8">
        <f t="shared" si="37"/>
        <v>0</v>
      </c>
      <c r="CN28" s="59">
        <v>0</v>
      </c>
      <c r="CO28" s="3">
        <f t="shared" si="38"/>
        <v>0</v>
      </c>
      <c r="CP28" s="8">
        <f t="shared" si="39"/>
        <v>0</v>
      </c>
      <c r="CQ28" s="59">
        <v>0</v>
      </c>
      <c r="CR28" s="3">
        <f t="shared" si="40"/>
        <v>0</v>
      </c>
      <c r="CS28" s="8">
        <f t="shared" si="41"/>
        <v>0</v>
      </c>
      <c r="CT28" s="80">
        <v>990</v>
      </c>
    </row>
    <row r="29" spans="1:98" s="73" customFormat="1" ht="15.4" customHeight="1" x14ac:dyDescent="0.25">
      <c r="A29" s="89"/>
      <c r="B29" s="11" t="s">
        <v>9</v>
      </c>
      <c r="C29" s="58" t="s">
        <v>155</v>
      </c>
      <c r="D29" s="65" t="s">
        <v>127</v>
      </c>
      <c r="E29" s="65" t="s">
        <v>174</v>
      </c>
      <c r="F29" s="65" t="s">
        <v>100</v>
      </c>
      <c r="G29" s="65" t="s">
        <v>198</v>
      </c>
      <c r="H29" s="65">
        <v>5265</v>
      </c>
      <c r="I29" s="65" t="s">
        <v>64</v>
      </c>
      <c r="J29" s="72">
        <v>720</v>
      </c>
      <c r="K29" s="72">
        <v>468</v>
      </c>
      <c r="L29" s="72">
        <v>2464020</v>
      </c>
      <c r="M29" s="101"/>
      <c r="N29" s="11">
        <v>35</v>
      </c>
      <c r="O29" s="68" t="s">
        <v>207</v>
      </c>
      <c r="P29" s="67" t="s">
        <v>324</v>
      </c>
      <c r="Q29" s="67" t="s">
        <v>320</v>
      </c>
      <c r="R29" s="67" t="s">
        <v>322</v>
      </c>
      <c r="S29" s="67" t="s">
        <v>323</v>
      </c>
      <c r="T29" s="67" t="s">
        <v>321</v>
      </c>
      <c r="U29" s="65" t="s">
        <v>129</v>
      </c>
      <c r="V29" s="11" t="s">
        <v>225</v>
      </c>
      <c r="W29" s="42" t="s">
        <v>253</v>
      </c>
      <c r="X29" s="42">
        <v>468</v>
      </c>
      <c r="Y29" s="43" t="s">
        <v>11</v>
      </c>
      <c r="Z29" s="48">
        <v>1188.29</v>
      </c>
      <c r="AA29" s="42">
        <v>10</v>
      </c>
      <c r="AB29" s="42" t="s">
        <v>261</v>
      </c>
      <c r="AC29" s="42" t="s">
        <v>266</v>
      </c>
      <c r="AD29" s="84">
        <v>46873</v>
      </c>
      <c r="AE29" s="50">
        <v>1</v>
      </c>
      <c r="AF29" s="42" t="s">
        <v>172</v>
      </c>
      <c r="AG29" s="42">
        <v>35</v>
      </c>
      <c r="AH29" s="13">
        <v>468</v>
      </c>
      <c r="AI29" s="20">
        <v>100</v>
      </c>
      <c r="AJ29" s="3">
        <f t="shared" si="1"/>
        <v>300</v>
      </c>
      <c r="AK29" s="6">
        <f t="shared" si="2"/>
        <v>140400</v>
      </c>
      <c r="AL29" s="20">
        <v>200</v>
      </c>
      <c r="AM29" s="3">
        <f t="shared" si="3"/>
        <v>600</v>
      </c>
      <c r="AN29" s="6">
        <f t="shared" si="4"/>
        <v>280800</v>
      </c>
      <c r="AO29" s="20">
        <v>100</v>
      </c>
      <c r="AP29" s="3">
        <f t="shared" si="5"/>
        <v>300</v>
      </c>
      <c r="AQ29" s="6">
        <f t="shared" si="6"/>
        <v>140400</v>
      </c>
      <c r="AR29" s="20">
        <v>100</v>
      </c>
      <c r="AS29" s="3">
        <f t="shared" si="7"/>
        <v>300</v>
      </c>
      <c r="AT29" s="6">
        <f t="shared" si="8"/>
        <v>140400</v>
      </c>
      <c r="AU29" s="20">
        <v>100</v>
      </c>
      <c r="AV29" s="3">
        <f t="shared" si="9"/>
        <v>300</v>
      </c>
      <c r="AW29" s="6">
        <f t="shared" si="10"/>
        <v>140400</v>
      </c>
      <c r="AX29" s="20">
        <v>250</v>
      </c>
      <c r="AY29" s="3">
        <f t="shared" si="11"/>
        <v>750</v>
      </c>
      <c r="AZ29" s="6">
        <f t="shared" si="12"/>
        <v>351000</v>
      </c>
      <c r="BA29" s="20">
        <v>100</v>
      </c>
      <c r="BB29" s="3">
        <f t="shared" si="13"/>
        <v>300</v>
      </c>
      <c r="BC29" s="7">
        <f t="shared" si="14"/>
        <v>140400</v>
      </c>
      <c r="BD29" s="20">
        <v>100</v>
      </c>
      <c r="BE29" s="3">
        <f t="shared" si="15"/>
        <v>300</v>
      </c>
      <c r="BF29" s="6">
        <f t="shared" si="16"/>
        <v>140400</v>
      </c>
      <c r="BG29" s="20">
        <v>150</v>
      </c>
      <c r="BH29" s="3">
        <f t="shared" si="17"/>
        <v>450</v>
      </c>
      <c r="BI29" s="6">
        <f t="shared" si="18"/>
        <v>210600</v>
      </c>
      <c r="BJ29" s="20">
        <v>0</v>
      </c>
      <c r="BK29" s="3">
        <f t="shared" si="19"/>
        <v>0</v>
      </c>
      <c r="BL29" s="6">
        <f t="shared" si="20"/>
        <v>0</v>
      </c>
      <c r="BM29" s="20">
        <v>0</v>
      </c>
      <c r="BN29" s="3">
        <f t="shared" si="21"/>
        <v>0</v>
      </c>
      <c r="BO29" s="6">
        <f t="shared" si="22"/>
        <v>0</v>
      </c>
      <c r="BP29" s="24">
        <v>50</v>
      </c>
      <c r="BQ29" s="3">
        <f t="shared" si="23"/>
        <v>150</v>
      </c>
      <c r="BR29" s="6">
        <f t="shared" si="24"/>
        <v>70200</v>
      </c>
      <c r="BS29" s="19">
        <v>0</v>
      </c>
      <c r="BT29" s="3">
        <f t="shared" si="25"/>
        <v>0</v>
      </c>
      <c r="BU29" s="6">
        <f t="shared" si="0"/>
        <v>0</v>
      </c>
      <c r="BV29" s="19">
        <v>0</v>
      </c>
      <c r="BW29" s="3">
        <f t="shared" si="26"/>
        <v>0</v>
      </c>
      <c r="BX29" s="6">
        <f t="shared" si="27"/>
        <v>0</v>
      </c>
      <c r="BY29" s="19">
        <v>0</v>
      </c>
      <c r="BZ29" s="3">
        <f t="shared" si="28"/>
        <v>0</v>
      </c>
      <c r="CA29" s="8">
        <f t="shared" si="29"/>
        <v>0</v>
      </c>
      <c r="CB29" s="24">
        <v>100</v>
      </c>
      <c r="CC29" s="3">
        <f t="shared" si="30"/>
        <v>300</v>
      </c>
      <c r="CD29" s="8">
        <f t="shared" si="31"/>
        <v>140400</v>
      </c>
      <c r="CE29" s="21">
        <v>0</v>
      </c>
      <c r="CF29" s="3">
        <f t="shared" si="32"/>
        <v>0</v>
      </c>
      <c r="CG29" s="8">
        <f t="shared" si="33"/>
        <v>0</v>
      </c>
      <c r="CH29" s="21">
        <v>0</v>
      </c>
      <c r="CI29" s="3">
        <f t="shared" si="34"/>
        <v>0</v>
      </c>
      <c r="CJ29" s="8">
        <f t="shared" si="35"/>
        <v>0</v>
      </c>
      <c r="CK29" s="21">
        <v>0</v>
      </c>
      <c r="CL29" s="3">
        <f t="shared" si="36"/>
        <v>0</v>
      </c>
      <c r="CM29" s="8">
        <f t="shared" si="37"/>
        <v>0</v>
      </c>
      <c r="CN29" s="59">
        <v>0</v>
      </c>
      <c r="CO29" s="3">
        <f t="shared" si="38"/>
        <v>0</v>
      </c>
      <c r="CP29" s="8">
        <f t="shared" si="39"/>
        <v>0</v>
      </c>
      <c r="CQ29" s="59">
        <v>0</v>
      </c>
      <c r="CR29" s="3">
        <f t="shared" si="40"/>
        <v>0</v>
      </c>
      <c r="CS29" s="8">
        <f t="shared" si="41"/>
        <v>0</v>
      </c>
      <c r="CT29" s="80">
        <v>1215</v>
      </c>
    </row>
    <row r="30" spans="1:98" s="73" customFormat="1" ht="15.4" customHeight="1" x14ac:dyDescent="0.25">
      <c r="A30" s="89"/>
      <c r="B30" s="11" t="s">
        <v>139</v>
      </c>
      <c r="C30" s="58" t="s">
        <v>155</v>
      </c>
      <c r="D30" s="65" t="s">
        <v>127</v>
      </c>
      <c r="E30" s="65" t="s">
        <v>175</v>
      </c>
      <c r="F30" s="65" t="s">
        <v>100</v>
      </c>
      <c r="G30" s="65" t="s">
        <v>199</v>
      </c>
      <c r="H30" s="65">
        <v>4095</v>
      </c>
      <c r="I30" s="65" t="s">
        <v>64</v>
      </c>
      <c r="J30" s="72">
        <v>1080</v>
      </c>
      <c r="K30" s="72">
        <v>702</v>
      </c>
      <c r="L30" s="72">
        <v>2874690</v>
      </c>
      <c r="M30" s="101"/>
      <c r="N30" s="11">
        <v>35</v>
      </c>
      <c r="O30" s="68" t="s">
        <v>207</v>
      </c>
      <c r="P30" s="67" t="s">
        <v>324</v>
      </c>
      <c r="Q30" s="67" t="s">
        <v>320</v>
      </c>
      <c r="R30" s="67" t="s">
        <v>322</v>
      </c>
      <c r="S30" s="67" t="s">
        <v>323</v>
      </c>
      <c r="T30" s="67" t="s">
        <v>321</v>
      </c>
      <c r="U30" s="65" t="s">
        <v>129</v>
      </c>
      <c r="V30" s="11" t="s">
        <v>226</v>
      </c>
      <c r="W30" s="42" t="s">
        <v>254</v>
      </c>
      <c r="X30" s="42">
        <v>702</v>
      </c>
      <c r="Y30" s="43" t="s">
        <v>11</v>
      </c>
      <c r="Z30" s="48">
        <v>1782.43</v>
      </c>
      <c r="AA30" s="42">
        <v>10</v>
      </c>
      <c r="AB30" s="42" t="s">
        <v>261</v>
      </c>
      <c r="AC30" s="42" t="s">
        <v>266</v>
      </c>
      <c r="AD30" s="84">
        <v>46873</v>
      </c>
      <c r="AE30" s="50">
        <v>1</v>
      </c>
      <c r="AF30" s="42" t="s">
        <v>172</v>
      </c>
      <c r="AG30" s="42">
        <v>35</v>
      </c>
      <c r="AH30" s="13">
        <v>702</v>
      </c>
      <c r="AI30" s="20">
        <v>100</v>
      </c>
      <c r="AJ30" s="3">
        <f t="shared" si="1"/>
        <v>300</v>
      </c>
      <c r="AK30" s="6">
        <f t="shared" si="2"/>
        <v>210600</v>
      </c>
      <c r="AL30" s="20">
        <v>100</v>
      </c>
      <c r="AM30" s="3">
        <f t="shared" si="3"/>
        <v>300</v>
      </c>
      <c r="AN30" s="6">
        <f t="shared" si="4"/>
        <v>210600</v>
      </c>
      <c r="AO30" s="20">
        <v>100</v>
      </c>
      <c r="AP30" s="3">
        <f t="shared" si="5"/>
        <v>300</v>
      </c>
      <c r="AQ30" s="6">
        <f t="shared" si="6"/>
        <v>210600</v>
      </c>
      <c r="AR30" s="20">
        <v>100</v>
      </c>
      <c r="AS30" s="3">
        <f t="shared" si="7"/>
        <v>300</v>
      </c>
      <c r="AT30" s="6">
        <f t="shared" si="8"/>
        <v>210600</v>
      </c>
      <c r="AU30" s="20">
        <v>100</v>
      </c>
      <c r="AV30" s="3">
        <f t="shared" si="9"/>
        <v>300</v>
      </c>
      <c r="AW30" s="6">
        <f t="shared" si="10"/>
        <v>210600</v>
      </c>
      <c r="AX30" s="20">
        <v>100</v>
      </c>
      <c r="AY30" s="3">
        <f t="shared" si="11"/>
        <v>300</v>
      </c>
      <c r="AZ30" s="6">
        <f t="shared" si="12"/>
        <v>210600</v>
      </c>
      <c r="BA30" s="20">
        <v>100</v>
      </c>
      <c r="BB30" s="3">
        <f t="shared" si="13"/>
        <v>300</v>
      </c>
      <c r="BC30" s="7">
        <f t="shared" si="14"/>
        <v>210600</v>
      </c>
      <c r="BD30" s="20">
        <v>100</v>
      </c>
      <c r="BE30" s="3">
        <f t="shared" si="15"/>
        <v>300</v>
      </c>
      <c r="BF30" s="6">
        <f t="shared" si="16"/>
        <v>210600</v>
      </c>
      <c r="BG30" s="20">
        <v>100</v>
      </c>
      <c r="BH30" s="3">
        <f t="shared" si="17"/>
        <v>300</v>
      </c>
      <c r="BI30" s="6">
        <f t="shared" si="18"/>
        <v>210600</v>
      </c>
      <c r="BJ30" s="20">
        <v>0</v>
      </c>
      <c r="BK30" s="3">
        <f t="shared" si="19"/>
        <v>0</v>
      </c>
      <c r="BL30" s="6">
        <f t="shared" si="20"/>
        <v>0</v>
      </c>
      <c r="BM30" s="20">
        <v>0</v>
      </c>
      <c r="BN30" s="3">
        <f t="shared" si="21"/>
        <v>0</v>
      </c>
      <c r="BO30" s="6">
        <f t="shared" si="22"/>
        <v>0</v>
      </c>
      <c r="BP30" s="24">
        <v>50</v>
      </c>
      <c r="BQ30" s="3">
        <f t="shared" si="23"/>
        <v>150</v>
      </c>
      <c r="BR30" s="6">
        <f t="shared" si="24"/>
        <v>105300</v>
      </c>
      <c r="BS30" s="19">
        <v>0</v>
      </c>
      <c r="BT30" s="3">
        <f t="shared" si="25"/>
        <v>0</v>
      </c>
      <c r="BU30" s="6">
        <f t="shared" si="0"/>
        <v>0</v>
      </c>
      <c r="BV30" s="19">
        <v>0</v>
      </c>
      <c r="BW30" s="3">
        <f t="shared" si="26"/>
        <v>0</v>
      </c>
      <c r="BX30" s="6">
        <f t="shared" si="27"/>
        <v>0</v>
      </c>
      <c r="BY30" s="19">
        <v>0</v>
      </c>
      <c r="BZ30" s="3">
        <f t="shared" si="28"/>
        <v>0</v>
      </c>
      <c r="CA30" s="8">
        <f t="shared" si="29"/>
        <v>0</v>
      </c>
      <c r="CB30" s="24">
        <v>100</v>
      </c>
      <c r="CC30" s="3">
        <f t="shared" si="30"/>
        <v>300</v>
      </c>
      <c r="CD30" s="8">
        <f t="shared" si="31"/>
        <v>210600</v>
      </c>
      <c r="CE30" s="21">
        <v>0</v>
      </c>
      <c r="CF30" s="3">
        <f t="shared" si="32"/>
        <v>0</v>
      </c>
      <c r="CG30" s="8">
        <f t="shared" si="33"/>
        <v>0</v>
      </c>
      <c r="CH30" s="21">
        <v>0</v>
      </c>
      <c r="CI30" s="3">
        <f t="shared" si="34"/>
        <v>0</v>
      </c>
      <c r="CJ30" s="8">
        <f t="shared" si="35"/>
        <v>0</v>
      </c>
      <c r="CK30" s="21">
        <v>0</v>
      </c>
      <c r="CL30" s="3">
        <f t="shared" si="36"/>
        <v>0</v>
      </c>
      <c r="CM30" s="8">
        <f t="shared" si="37"/>
        <v>0</v>
      </c>
      <c r="CN30" s="59">
        <v>0</v>
      </c>
      <c r="CO30" s="3">
        <f t="shared" si="38"/>
        <v>0</v>
      </c>
      <c r="CP30" s="8">
        <f t="shared" si="39"/>
        <v>0</v>
      </c>
      <c r="CQ30" s="59">
        <v>0</v>
      </c>
      <c r="CR30" s="3">
        <f t="shared" si="40"/>
        <v>0</v>
      </c>
      <c r="CS30" s="8">
        <f t="shared" si="41"/>
        <v>0</v>
      </c>
      <c r="CT30" s="80">
        <v>945</v>
      </c>
    </row>
    <row r="31" spans="1:98" s="73" customFormat="1" ht="15.4" customHeight="1" x14ac:dyDescent="0.25">
      <c r="A31" s="89"/>
      <c r="B31" s="11" t="s">
        <v>140</v>
      </c>
      <c r="C31" s="58" t="s">
        <v>155</v>
      </c>
      <c r="D31" s="65" t="s">
        <v>127</v>
      </c>
      <c r="E31" s="65" t="s">
        <v>176</v>
      </c>
      <c r="F31" s="65" t="s">
        <v>100</v>
      </c>
      <c r="G31" s="65" t="s">
        <v>200</v>
      </c>
      <c r="H31" s="65">
        <v>7995</v>
      </c>
      <c r="I31" s="65" t="s">
        <v>64</v>
      </c>
      <c r="J31" s="72">
        <v>1440</v>
      </c>
      <c r="K31" s="72">
        <v>936</v>
      </c>
      <c r="L31" s="72">
        <v>7483320</v>
      </c>
      <c r="M31" s="101"/>
      <c r="N31" s="11">
        <v>35</v>
      </c>
      <c r="O31" s="68" t="s">
        <v>207</v>
      </c>
      <c r="P31" s="67" t="s">
        <v>324</v>
      </c>
      <c r="Q31" s="67" t="s">
        <v>320</v>
      </c>
      <c r="R31" s="67" t="s">
        <v>322</v>
      </c>
      <c r="S31" s="67" t="s">
        <v>323</v>
      </c>
      <c r="T31" s="67" t="s">
        <v>321</v>
      </c>
      <c r="U31" s="65" t="s">
        <v>129</v>
      </c>
      <c r="V31" s="11" t="s">
        <v>227</v>
      </c>
      <c r="W31" s="42" t="s">
        <v>255</v>
      </c>
      <c r="X31" s="42">
        <v>936</v>
      </c>
      <c r="Y31" s="43" t="s">
        <v>11</v>
      </c>
      <c r="Z31" s="48">
        <v>2376.58</v>
      </c>
      <c r="AA31" s="42">
        <v>10</v>
      </c>
      <c r="AB31" s="42" t="s">
        <v>261</v>
      </c>
      <c r="AC31" s="42" t="s">
        <v>266</v>
      </c>
      <c r="AD31" s="84">
        <v>46873</v>
      </c>
      <c r="AE31" s="50">
        <v>1</v>
      </c>
      <c r="AF31" s="42" t="s">
        <v>172</v>
      </c>
      <c r="AG31" s="42">
        <v>35</v>
      </c>
      <c r="AH31" s="13">
        <v>936</v>
      </c>
      <c r="AI31" s="20">
        <v>200</v>
      </c>
      <c r="AJ31" s="3">
        <f t="shared" si="1"/>
        <v>600</v>
      </c>
      <c r="AK31" s="6">
        <f t="shared" si="2"/>
        <v>561600</v>
      </c>
      <c r="AL31" s="20">
        <v>200</v>
      </c>
      <c r="AM31" s="3">
        <f t="shared" si="3"/>
        <v>600</v>
      </c>
      <c r="AN31" s="6">
        <f t="shared" si="4"/>
        <v>561600</v>
      </c>
      <c r="AO31" s="20">
        <v>200</v>
      </c>
      <c r="AP31" s="3">
        <f t="shared" si="5"/>
        <v>600</v>
      </c>
      <c r="AQ31" s="6">
        <f t="shared" si="6"/>
        <v>561600</v>
      </c>
      <c r="AR31" s="20">
        <v>200</v>
      </c>
      <c r="AS31" s="3">
        <f t="shared" si="7"/>
        <v>600</v>
      </c>
      <c r="AT31" s="6">
        <f t="shared" si="8"/>
        <v>561600</v>
      </c>
      <c r="AU31" s="20">
        <v>200</v>
      </c>
      <c r="AV31" s="3">
        <f t="shared" si="9"/>
        <v>600</v>
      </c>
      <c r="AW31" s="6">
        <f t="shared" si="10"/>
        <v>561600</v>
      </c>
      <c r="AX31" s="20">
        <v>200</v>
      </c>
      <c r="AY31" s="3">
        <f t="shared" si="11"/>
        <v>600</v>
      </c>
      <c r="AZ31" s="6">
        <f t="shared" si="12"/>
        <v>561600</v>
      </c>
      <c r="BA31" s="20">
        <v>200</v>
      </c>
      <c r="BB31" s="3">
        <f t="shared" si="13"/>
        <v>600</v>
      </c>
      <c r="BC31" s="7">
        <f t="shared" si="14"/>
        <v>561600</v>
      </c>
      <c r="BD31" s="20">
        <v>200</v>
      </c>
      <c r="BE31" s="3">
        <f t="shared" si="15"/>
        <v>600</v>
      </c>
      <c r="BF31" s="6">
        <f t="shared" si="16"/>
        <v>561600</v>
      </c>
      <c r="BG31" s="20">
        <v>200</v>
      </c>
      <c r="BH31" s="3">
        <f t="shared" si="17"/>
        <v>600</v>
      </c>
      <c r="BI31" s="6">
        <f t="shared" si="18"/>
        <v>561600</v>
      </c>
      <c r="BJ31" s="20">
        <v>0</v>
      </c>
      <c r="BK31" s="3">
        <f t="shared" si="19"/>
        <v>0</v>
      </c>
      <c r="BL31" s="6">
        <f t="shared" si="20"/>
        <v>0</v>
      </c>
      <c r="BM31" s="20">
        <v>0</v>
      </c>
      <c r="BN31" s="3">
        <f t="shared" si="21"/>
        <v>0</v>
      </c>
      <c r="BO31" s="6">
        <f t="shared" si="22"/>
        <v>0</v>
      </c>
      <c r="BP31" s="24">
        <v>50</v>
      </c>
      <c r="BQ31" s="3">
        <f t="shared" si="23"/>
        <v>150</v>
      </c>
      <c r="BR31" s="6">
        <f t="shared" si="24"/>
        <v>140400</v>
      </c>
      <c r="BS31" s="19">
        <v>0</v>
      </c>
      <c r="BT31" s="3">
        <f t="shared" si="25"/>
        <v>0</v>
      </c>
      <c r="BU31" s="6">
        <f t="shared" si="0"/>
        <v>0</v>
      </c>
      <c r="BV31" s="19">
        <v>0</v>
      </c>
      <c r="BW31" s="3">
        <f t="shared" si="26"/>
        <v>0</v>
      </c>
      <c r="BX31" s="6">
        <f t="shared" si="27"/>
        <v>0</v>
      </c>
      <c r="BY31" s="19">
        <v>0</v>
      </c>
      <c r="BZ31" s="14">
        <f t="shared" si="28"/>
        <v>0</v>
      </c>
      <c r="CA31" s="15">
        <f t="shared" si="29"/>
        <v>0</v>
      </c>
      <c r="CB31" s="19">
        <v>200</v>
      </c>
      <c r="CC31" s="3">
        <f t="shared" si="30"/>
        <v>600</v>
      </c>
      <c r="CD31" s="8">
        <f t="shared" si="31"/>
        <v>561600</v>
      </c>
      <c r="CE31" s="21">
        <v>0</v>
      </c>
      <c r="CF31" s="3">
        <f t="shared" si="32"/>
        <v>0</v>
      </c>
      <c r="CG31" s="8">
        <f t="shared" si="33"/>
        <v>0</v>
      </c>
      <c r="CH31" s="21">
        <v>0</v>
      </c>
      <c r="CI31" s="3">
        <f t="shared" si="34"/>
        <v>0</v>
      </c>
      <c r="CJ31" s="8">
        <f t="shared" si="35"/>
        <v>0</v>
      </c>
      <c r="CK31" s="21">
        <v>0</v>
      </c>
      <c r="CL31" s="3">
        <f t="shared" si="36"/>
        <v>0</v>
      </c>
      <c r="CM31" s="8">
        <f t="shared" si="37"/>
        <v>0</v>
      </c>
      <c r="CN31" s="59">
        <v>0</v>
      </c>
      <c r="CO31" s="3">
        <f t="shared" si="38"/>
        <v>0</v>
      </c>
      <c r="CP31" s="8">
        <f t="shared" si="39"/>
        <v>0</v>
      </c>
      <c r="CQ31" s="59">
        <v>0</v>
      </c>
      <c r="CR31" s="3">
        <f t="shared" si="40"/>
        <v>0</v>
      </c>
      <c r="CS31" s="8">
        <f t="shared" si="41"/>
        <v>0</v>
      </c>
      <c r="CT31" s="80">
        <v>1845</v>
      </c>
    </row>
    <row r="32" spans="1:98" s="73" customFormat="1" ht="18.75" x14ac:dyDescent="0.25">
      <c r="A32" s="90"/>
      <c r="B32" s="11" t="s">
        <v>141</v>
      </c>
      <c r="C32" s="58" t="s">
        <v>155</v>
      </c>
      <c r="D32" s="65" t="s">
        <v>127</v>
      </c>
      <c r="E32" s="65" t="s">
        <v>177</v>
      </c>
      <c r="F32" s="65" t="s">
        <v>100</v>
      </c>
      <c r="G32" s="65" t="s">
        <v>201</v>
      </c>
      <c r="H32" s="65">
        <v>10140</v>
      </c>
      <c r="I32" s="65" t="s">
        <v>64</v>
      </c>
      <c r="J32" s="72">
        <v>2160</v>
      </c>
      <c r="K32" s="72">
        <v>1404</v>
      </c>
      <c r="L32" s="72">
        <v>14236560</v>
      </c>
      <c r="M32" s="102"/>
      <c r="N32" s="11">
        <v>35</v>
      </c>
      <c r="O32" s="68" t="s">
        <v>207</v>
      </c>
      <c r="P32" s="67" t="s">
        <v>324</v>
      </c>
      <c r="Q32" s="67" t="s">
        <v>320</v>
      </c>
      <c r="R32" s="67" t="s">
        <v>322</v>
      </c>
      <c r="S32" s="67" t="s">
        <v>323</v>
      </c>
      <c r="T32" s="67" t="s">
        <v>321</v>
      </c>
      <c r="U32" s="65" t="s">
        <v>129</v>
      </c>
      <c r="V32" s="11" t="s">
        <v>228</v>
      </c>
      <c r="W32" s="42" t="s">
        <v>256</v>
      </c>
      <c r="X32" s="42">
        <v>1404</v>
      </c>
      <c r="Y32" s="43" t="s">
        <v>11</v>
      </c>
      <c r="Z32" s="48">
        <v>3564.86</v>
      </c>
      <c r="AA32" s="42">
        <v>10</v>
      </c>
      <c r="AB32" s="42" t="s">
        <v>261</v>
      </c>
      <c r="AC32" s="42" t="s">
        <v>266</v>
      </c>
      <c r="AD32" s="84">
        <v>46873</v>
      </c>
      <c r="AE32" s="50">
        <v>1</v>
      </c>
      <c r="AF32" s="42" t="s">
        <v>172</v>
      </c>
      <c r="AG32" s="42">
        <v>35</v>
      </c>
      <c r="AH32" s="13">
        <v>1404</v>
      </c>
      <c r="AI32" s="20">
        <v>200</v>
      </c>
      <c r="AJ32" s="3">
        <f t="shared" si="1"/>
        <v>600</v>
      </c>
      <c r="AK32" s="6">
        <f t="shared" si="2"/>
        <v>842400</v>
      </c>
      <c r="AL32" s="20">
        <v>200</v>
      </c>
      <c r="AM32" s="3">
        <f t="shared" si="3"/>
        <v>600</v>
      </c>
      <c r="AN32" s="6">
        <f t="shared" si="4"/>
        <v>842400</v>
      </c>
      <c r="AO32" s="20">
        <v>250</v>
      </c>
      <c r="AP32" s="3">
        <f t="shared" si="5"/>
        <v>750</v>
      </c>
      <c r="AQ32" s="6">
        <f t="shared" si="6"/>
        <v>1053000</v>
      </c>
      <c r="AR32" s="20">
        <v>200</v>
      </c>
      <c r="AS32" s="3">
        <f t="shared" si="7"/>
        <v>600</v>
      </c>
      <c r="AT32" s="6">
        <f t="shared" si="8"/>
        <v>842400</v>
      </c>
      <c r="AU32" s="20">
        <v>200</v>
      </c>
      <c r="AV32" s="3">
        <f t="shared" si="9"/>
        <v>600</v>
      </c>
      <c r="AW32" s="6">
        <f t="shared" si="10"/>
        <v>842400</v>
      </c>
      <c r="AX32" s="20">
        <v>300</v>
      </c>
      <c r="AY32" s="3">
        <f t="shared" si="11"/>
        <v>900</v>
      </c>
      <c r="AZ32" s="6">
        <f t="shared" si="12"/>
        <v>1263600</v>
      </c>
      <c r="BA32" s="20">
        <v>300</v>
      </c>
      <c r="BB32" s="3">
        <f t="shared" si="13"/>
        <v>900</v>
      </c>
      <c r="BC32" s="7">
        <f t="shared" si="14"/>
        <v>1263600</v>
      </c>
      <c r="BD32" s="20">
        <v>400</v>
      </c>
      <c r="BE32" s="3">
        <f t="shared" si="15"/>
        <v>1200</v>
      </c>
      <c r="BF32" s="6">
        <f t="shared" si="16"/>
        <v>1684800</v>
      </c>
      <c r="BG32" s="20">
        <v>300</v>
      </c>
      <c r="BH32" s="3">
        <f t="shared" si="17"/>
        <v>900</v>
      </c>
      <c r="BI32" s="6">
        <f t="shared" si="18"/>
        <v>1263600</v>
      </c>
      <c r="BJ32" s="20">
        <v>0</v>
      </c>
      <c r="BK32" s="3">
        <f t="shared" si="19"/>
        <v>0</v>
      </c>
      <c r="BL32" s="6">
        <f t="shared" si="20"/>
        <v>0</v>
      </c>
      <c r="BM32" s="20">
        <v>0</v>
      </c>
      <c r="BN32" s="3">
        <f t="shared" si="21"/>
        <v>0</v>
      </c>
      <c r="BO32" s="6">
        <f t="shared" si="22"/>
        <v>0</v>
      </c>
      <c r="BP32" s="24">
        <v>50</v>
      </c>
      <c r="BQ32" s="3">
        <f t="shared" si="23"/>
        <v>150</v>
      </c>
      <c r="BR32" s="6">
        <f t="shared" si="24"/>
        <v>210600</v>
      </c>
      <c r="BS32" s="19">
        <v>0</v>
      </c>
      <c r="BT32" s="3">
        <f t="shared" si="25"/>
        <v>0</v>
      </c>
      <c r="BU32" s="6">
        <f t="shared" si="0"/>
        <v>0</v>
      </c>
      <c r="BV32" s="19">
        <v>0</v>
      </c>
      <c r="BW32" s="3">
        <f t="shared" si="26"/>
        <v>0</v>
      </c>
      <c r="BX32" s="6">
        <f t="shared" si="27"/>
        <v>0</v>
      </c>
      <c r="BY32" s="19">
        <v>0</v>
      </c>
      <c r="BZ32" s="14">
        <f t="shared" si="28"/>
        <v>0</v>
      </c>
      <c r="CA32" s="15">
        <f t="shared" si="29"/>
        <v>0</v>
      </c>
      <c r="CB32" s="19">
        <v>200</v>
      </c>
      <c r="CC32" s="3">
        <f t="shared" si="30"/>
        <v>600</v>
      </c>
      <c r="CD32" s="8">
        <f t="shared" si="31"/>
        <v>842400</v>
      </c>
      <c r="CE32" s="21">
        <v>0</v>
      </c>
      <c r="CF32" s="3">
        <f t="shared" si="32"/>
        <v>0</v>
      </c>
      <c r="CG32" s="8">
        <f t="shared" si="33"/>
        <v>0</v>
      </c>
      <c r="CH32" s="21">
        <v>0</v>
      </c>
      <c r="CI32" s="3">
        <f t="shared" si="34"/>
        <v>0</v>
      </c>
      <c r="CJ32" s="8">
        <f t="shared" si="35"/>
        <v>0</v>
      </c>
      <c r="CK32" s="21">
        <v>0</v>
      </c>
      <c r="CL32" s="3">
        <f t="shared" si="36"/>
        <v>0</v>
      </c>
      <c r="CM32" s="8">
        <f t="shared" si="37"/>
        <v>0</v>
      </c>
      <c r="CN32" s="59">
        <v>0</v>
      </c>
      <c r="CO32" s="3">
        <f t="shared" si="38"/>
        <v>0</v>
      </c>
      <c r="CP32" s="8">
        <f t="shared" si="39"/>
        <v>0</v>
      </c>
      <c r="CQ32" s="59">
        <v>0</v>
      </c>
      <c r="CR32" s="3">
        <f t="shared" si="40"/>
        <v>0</v>
      </c>
      <c r="CS32" s="8">
        <f t="shared" si="41"/>
        <v>0</v>
      </c>
      <c r="CT32" s="80">
        <v>2340</v>
      </c>
    </row>
    <row r="33" spans="1:98" s="73" customFormat="1" ht="15" customHeight="1" x14ac:dyDescent="0.25">
      <c r="A33" s="65">
        <v>10</v>
      </c>
      <c r="B33" s="11" t="s">
        <v>11</v>
      </c>
      <c r="C33" s="39" t="s">
        <v>156</v>
      </c>
      <c r="D33" s="65" t="s">
        <v>128</v>
      </c>
      <c r="E33" s="65" t="s">
        <v>178</v>
      </c>
      <c r="F33" s="65" t="s">
        <v>101</v>
      </c>
      <c r="G33" s="65" t="s">
        <v>202</v>
      </c>
      <c r="H33" s="65">
        <v>59529</v>
      </c>
      <c r="I33" s="65" t="s">
        <v>64</v>
      </c>
      <c r="J33" s="72">
        <v>1426.94</v>
      </c>
      <c r="K33" s="103"/>
      <c r="L33" s="103"/>
      <c r="M33" s="103"/>
      <c r="N33" s="104"/>
      <c r="O33" s="68" t="s">
        <v>210</v>
      </c>
      <c r="P33" s="65" t="s">
        <v>118</v>
      </c>
      <c r="Q33" s="67" t="s">
        <v>316</v>
      </c>
      <c r="R33" s="67" t="s">
        <v>319</v>
      </c>
      <c r="S33" s="67" t="s">
        <v>317</v>
      </c>
      <c r="T33" s="67" t="s">
        <v>318</v>
      </c>
      <c r="U33" s="65" t="s">
        <v>143</v>
      </c>
      <c r="V33" s="11" t="s">
        <v>229</v>
      </c>
      <c r="W33" s="42" t="s">
        <v>257</v>
      </c>
      <c r="X33" s="116"/>
      <c r="Y33" s="43" t="s">
        <v>11</v>
      </c>
      <c r="Z33" s="117"/>
      <c r="AA33" s="42">
        <v>10</v>
      </c>
      <c r="AB33" s="42"/>
      <c r="AC33" s="42" t="s">
        <v>266</v>
      </c>
      <c r="AD33" s="84">
        <v>47827</v>
      </c>
      <c r="AE33" s="50">
        <v>1</v>
      </c>
      <c r="AF33" s="42" t="s">
        <v>269</v>
      </c>
      <c r="AG33" s="116"/>
      <c r="AH33" s="13">
        <v>1426.94</v>
      </c>
      <c r="AI33" s="20">
        <v>2319.7452962900566</v>
      </c>
      <c r="AJ33" s="3">
        <f t="shared" si="1"/>
        <v>6959</v>
      </c>
      <c r="AK33" s="6">
        <f t="shared" si="2"/>
        <v>9930075.4600000009</v>
      </c>
      <c r="AL33" s="20">
        <v>1077.0576271640875</v>
      </c>
      <c r="AM33" s="3">
        <f t="shared" si="3"/>
        <v>3231</v>
      </c>
      <c r="AN33" s="6">
        <f t="shared" si="4"/>
        <v>4610443.1400000006</v>
      </c>
      <c r="AO33" s="20">
        <v>66.666666666666671</v>
      </c>
      <c r="AP33" s="3">
        <f t="shared" si="5"/>
        <v>200</v>
      </c>
      <c r="AQ33" s="6">
        <f t="shared" si="6"/>
        <v>285388</v>
      </c>
      <c r="AR33" s="20">
        <v>338.69059463988913</v>
      </c>
      <c r="AS33" s="3">
        <f t="shared" si="7"/>
        <v>1016</v>
      </c>
      <c r="AT33" s="6">
        <f t="shared" si="8"/>
        <v>1449771.04</v>
      </c>
      <c r="AU33" s="34">
        <v>234.19331227759605</v>
      </c>
      <c r="AV33" s="3">
        <f t="shared" si="9"/>
        <v>702</v>
      </c>
      <c r="AW33" s="6">
        <f t="shared" si="10"/>
        <v>1001711.88</v>
      </c>
      <c r="AX33" s="20">
        <v>384.71778996535744</v>
      </c>
      <c r="AY33" s="3">
        <f t="shared" si="11"/>
        <v>1154</v>
      </c>
      <c r="AZ33" s="6">
        <f t="shared" si="12"/>
        <v>1646688.76</v>
      </c>
      <c r="BA33" s="34">
        <v>1048.5627679721731</v>
      </c>
      <c r="BB33" s="3">
        <f t="shared" si="13"/>
        <v>3145</v>
      </c>
      <c r="BC33" s="7">
        <f t="shared" si="14"/>
        <v>4487726.3</v>
      </c>
      <c r="BD33" s="34">
        <v>1646.7318438280618</v>
      </c>
      <c r="BE33" s="3">
        <f t="shared" si="15"/>
        <v>4940</v>
      </c>
      <c r="BF33" s="6">
        <f t="shared" si="16"/>
        <v>7049083.6000000006</v>
      </c>
      <c r="BG33" s="34">
        <v>677.2947678943849</v>
      </c>
      <c r="BH33" s="3">
        <f t="shared" si="17"/>
        <v>2031</v>
      </c>
      <c r="BI33" s="6">
        <f t="shared" si="18"/>
        <v>2898115.14</v>
      </c>
      <c r="BJ33" s="34">
        <v>1207.0820583438856</v>
      </c>
      <c r="BK33" s="3">
        <f t="shared" si="19"/>
        <v>3621</v>
      </c>
      <c r="BL33" s="6">
        <f t="shared" si="20"/>
        <v>5166949.74</v>
      </c>
      <c r="BM33" s="34">
        <v>1441.0161064653014</v>
      </c>
      <c r="BN33" s="3">
        <f t="shared" si="21"/>
        <v>4323</v>
      </c>
      <c r="BO33" s="6">
        <f t="shared" si="22"/>
        <v>6168661.6200000001</v>
      </c>
      <c r="BP33" s="19">
        <v>1793</v>
      </c>
      <c r="BQ33" s="3">
        <f t="shared" si="23"/>
        <v>5379</v>
      </c>
      <c r="BR33" s="6">
        <f t="shared" si="24"/>
        <v>7675510.2600000007</v>
      </c>
      <c r="BS33" s="34">
        <v>1477.5809946252521</v>
      </c>
      <c r="BT33" s="3">
        <f t="shared" si="25"/>
        <v>4432</v>
      </c>
      <c r="BU33" s="6">
        <f t="shared" si="0"/>
        <v>6324198.0800000001</v>
      </c>
      <c r="BV33" s="34">
        <v>223.33333333333334</v>
      </c>
      <c r="BW33" s="3">
        <f t="shared" si="26"/>
        <v>670</v>
      </c>
      <c r="BX33" s="6">
        <f t="shared" si="27"/>
        <v>956049.8</v>
      </c>
      <c r="BY33" s="34">
        <v>223.33333333333334</v>
      </c>
      <c r="BZ33" s="14">
        <f t="shared" si="28"/>
        <v>670</v>
      </c>
      <c r="CA33" s="15">
        <f t="shared" si="29"/>
        <v>956049.8</v>
      </c>
      <c r="CB33" s="34">
        <v>518.92239387784127</v>
      </c>
      <c r="CC33" s="3">
        <f t="shared" si="30"/>
        <v>1556</v>
      </c>
      <c r="CD33" s="8">
        <f t="shared" si="31"/>
        <v>2220318.64</v>
      </c>
      <c r="CE33" s="34">
        <v>350</v>
      </c>
      <c r="CF33" s="3">
        <f t="shared" si="32"/>
        <v>1050</v>
      </c>
      <c r="CG33" s="8">
        <f t="shared" si="33"/>
        <v>1498287</v>
      </c>
      <c r="CH33" s="34">
        <v>200</v>
      </c>
      <c r="CI33" s="3">
        <f t="shared" si="34"/>
        <v>600</v>
      </c>
      <c r="CJ33" s="8">
        <f t="shared" si="35"/>
        <v>856164</v>
      </c>
      <c r="CK33" s="34">
        <v>30</v>
      </c>
      <c r="CL33" s="3">
        <f t="shared" si="36"/>
        <v>90</v>
      </c>
      <c r="CM33" s="8">
        <f t="shared" si="37"/>
        <v>128424.6</v>
      </c>
      <c r="CN33" s="59">
        <v>0</v>
      </c>
      <c r="CO33" s="3">
        <f t="shared" si="38"/>
        <v>0</v>
      </c>
      <c r="CP33" s="8">
        <f t="shared" si="39"/>
        <v>0</v>
      </c>
      <c r="CQ33" s="62">
        <v>0</v>
      </c>
      <c r="CR33" s="3">
        <f t="shared" si="40"/>
        <v>0</v>
      </c>
      <c r="CS33" s="8">
        <f t="shared" si="41"/>
        <v>0</v>
      </c>
      <c r="CT33" s="80">
        <v>13760</v>
      </c>
    </row>
    <row r="34" spans="1:98" s="73" customFormat="1" ht="57" customHeight="1" x14ac:dyDescent="0.25">
      <c r="A34" s="65">
        <v>11</v>
      </c>
      <c r="B34" s="11" t="s">
        <v>11</v>
      </c>
      <c r="C34" s="39" t="s">
        <v>157</v>
      </c>
      <c r="D34" s="66" t="s">
        <v>134</v>
      </c>
      <c r="E34" s="65" t="s">
        <v>179</v>
      </c>
      <c r="F34" s="65" t="s">
        <v>102</v>
      </c>
      <c r="G34" s="65" t="s">
        <v>203</v>
      </c>
      <c r="H34" s="65">
        <v>8615</v>
      </c>
      <c r="I34" s="65" t="s">
        <v>64</v>
      </c>
      <c r="J34" s="74">
        <v>386.75</v>
      </c>
      <c r="K34" s="74">
        <v>386.74</v>
      </c>
      <c r="L34" s="74">
        <v>3331765.1</v>
      </c>
      <c r="M34" s="71">
        <v>3331765.1</v>
      </c>
      <c r="N34" s="69">
        <v>66.67</v>
      </c>
      <c r="O34" s="10" t="s">
        <v>208</v>
      </c>
      <c r="P34" s="67" t="s">
        <v>315</v>
      </c>
      <c r="Q34" s="67" t="s">
        <v>311</v>
      </c>
      <c r="R34" s="67" t="s">
        <v>312</v>
      </c>
      <c r="S34" s="67" t="s">
        <v>313</v>
      </c>
      <c r="T34" s="67" t="s">
        <v>314</v>
      </c>
      <c r="U34" s="65" t="s">
        <v>129</v>
      </c>
      <c r="V34" s="70" t="s">
        <v>230</v>
      </c>
      <c r="W34" s="42" t="s">
        <v>258</v>
      </c>
      <c r="X34" s="42">
        <v>386.74</v>
      </c>
      <c r="Y34" s="44" t="s">
        <v>9</v>
      </c>
      <c r="Z34" s="48">
        <v>1276.55</v>
      </c>
      <c r="AA34" s="42">
        <v>10</v>
      </c>
      <c r="AB34" s="42" t="s">
        <v>262</v>
      </c>
      <c r="AC34" s="42" t="s">
        <v>266</v>
      </c>
      <c r="AD34" s="84">
        <v>46112</v>
      </c>
      <c r="AE34" s="46">
        <v>1</v>
      </c>
      <c r="AF34" s="42" t="s">
        <v>272</v>
      </c>
      <c r="AG34" s="42">
        <v>2.0000000000000002E-5</v>
      </c>
      <c r="AH34" s="13">
        <v>386.74</v>
      </c>
      <c r="AI34" s="20">
        <v>50</v>
      </c>
      <c r="AJ34" s="3">
        <f t="shared" si="1"/>
        <v>150</v>
      </c>
      <c r="AK34" s="6">
        <f t="shared" si="2"/>
        <v>58011</v>
      </c>
      <c r="AL34" s="20">
        <v>250</v>
      </c>
      <c r="AM34" s="3">
        <f t="shared" si="3"/>
        <v>750</v>
      </c>
      <c r="AN34" s="6">
        <f t="shared" si="4"/>
        <v>290055</v>
      </c>
      <c r="AO34" s="20">
        <v>50</v>
      </c>
      <c r="AP34" s="3">
        <f t="shared" si="5"/>
        <v>150</v>
      </c>
      <c r="AQ34" s="6">
        <f t="shared" si="6"/>
        <v>58011</v>
      </c>
      <c r="AR34" s="20">
        <v>22</v>
      </c>
      <c r="AS34" s="3">
        <f t="shared" si="7"/>
        <v>66</v>
      </c>
      <c r="AT34" s="6">
        <f t="shared" si="8"/>
        <v>25524.84</v>
      </c>
      <c r="AU34" s="34">
        <v>50</v>
      </c>
      <c r="AV34" s="3">
        <f t="shared" si="9"/>
        <v>150</v>
      </c>
      <c r="AW34" s="6">
        <f t="shared" si="10"/>
        <v>58011</v>
      </c>
      <c r="AX34" s="20">
        <v>50</v>
      </c>
      <c r="AY34" s="3">
        <f t="shared" si="11"/>
        <v>150</v>
      </c>
      <c r="AZ34" s="6">
        <f t="shared" si="12"/>
        <v>58011</v>
      </c>
      <c r="BA34" s="20">
        <v>290</v>
      </c>
      <c r="BB34" s="3">
        <f t="shared" si="13"/>
        <v>870</v>
      </c>
      <c r="BC34" s="7">
        <f t="shared" si="14"/>
        <v>336463.8</v>
      </c>
      <c r="BD34" s="20">
        <v>60</v>
      </c>
      <c r="BE34" s="3">
        <f t="shared" si="15"/>
        <v>180</v>
      </c>
      <c r="BF34" s="6">
        <f t="shared" si="16"/>
        <v>69613.2</v>
      </c>
      <c r="BG34" s="20">
        <v>50</v>
      </c>
      <c r="BH34" s="3">
        <f t="shared" si="17"/>
        <v>150</v>
      </c>
      <c r="BI34" s="6">
        <f t="shared" si="18"/>
        <v>58011</v>
      </c>
      <c r="BJ34" s="20">
        <v>150</v>
      </c>
      <c r="BK34" s="3">
        <f t="shared" si="19"/>
        <v>450</v>
      </c>
      <c r="BL34" s="6">
        <f t="shared" si="20"/>
        <v>174033</v>
      </c>
      <c r="BM34" s="20">
        <v>120</v>
      </c>
      <c r="BN34" s="3">
        <f t="shared" si="21"/>
        <v>360</v>
      </c>
      <c r="BO34" s="6">
        <f t="shared" si="22"/>
        <v>139226.4</v>
      </c>
      <c r="BP34" s="61">
        <v>250</v>
      </c>
      <c r="BQ34" s="3">
        <f t="shared" si="23"/>
        <v>750</v>
      </c>
      <c r="BR34" s="6">
        <f t="shared" si="24"/>
        <v>290055</v>
      </c>
      <c r="BS34" s="34">
        <v>150</v>
      </c>
      <c r="BT34" s="3">
        <f t="shared" si="25"/>
        <v>450</v>
      </c>
      <c r="BU34" s="6">
        <f t="shared" si="0"/>
        <v>174033</v>
      </c>
      <c r="BV34" s="34">
        <v>150</v>
      </c>
      <c r="BW34" s="3">
        <f t="shared" si="26"/>
        <v>450</v>
      </c>
      <c r="BX34" s="6">
        <f t="shared" si="27"/>
        <v>174033</v>
      </c>
      <c r="BY34" s="34">
        <v>150</v>
      </c>
      <c r="BZ34" s="14">
        <f t="shared" si="28"/>
        <v>450</v>
      </c>
      <c r="CA34" s="15">
        <f t="shared" si="29"/>
        <v>174033</v>
      </c>
      <c r="CB34" s="34">
        <v>170</v>
      </c>
      <c r="CC34" s="3">
        <f t="shared" si="30"/>
        <v>510</v>
      </c>
      <c r="CD34" s="8">
        <f t="shared" si="31"/>
        <v>197237.4</v>
      </c>
      <c r="CE34" s="34">
        <v>154</v>
      </c>
      <c r="CF34" s="3">
        <f t="shared" si="32"/>
        <v>462</v>
      </c>
      <c r="CG34" s="8">
        <f t="shared" si="33"/>
        <v>178673.88</v>
      </c>
      <c r="CH34" s="34">
        <v>30</v>
      </c>
      <c r="CI34" s="3">
        <f t="shared" si="34"/>
        <v>90</v>
      </c>
      <c r="CJ34" s="8">
        <f t="shared" si="35"/>
        <v>34806.6</v>
      </c>
      <c r="CK34" s="34">
        <v>12</v>
      </c>
      <c r="CL34" s="3">
        <f t="shared" si="36"/>
        <v>36</v>
      </c>
      <c r="CM34" s="8">
        <f t="shared" si="37"/>
        <v>13922.64</v>
      </c>
      <c r="CN34" s="59">
        <v>0</v>
      </c>
      <c r="CO34" s="3">
        <f t="shared" si="38"/>
        <v>0</v>
      </c>
      <c r="CP34" s="8">
        <f t="shared" si="39"/>
        <v>0</v>
      </c>
      <c r="CQ34" s="62">
        <v>0</v>
      </c>
      <c r="CR34" s="3">
        <f t="shared" si="40"/>
        <v>0</v>
      </c>
      <c r="CS34" s="8">
        <f t="shared" si="41"/>
        <v>0</v>
      </c>
      <c r="CT34" s="80">
        <v>1991</v>
      </c>
    </row>
    <row r="35" spans="1:98" s="73" customFormat="1" ht="56.25" x14ac:dyDescent="0.25">
      <c r="A35" s="85">
        <v>13</v>
      </c>
      <c r="B35" s="11" t="s">
        <v>11</v>
      </c>
      <c r="C35" s="10" t="s">
        <v>158</v>
      </c>
      <c r="D35" s="65" t="s">
        <v>79</v>
      </c>
      <c r="E35" s="65" t="s">
        <v>104</v>
      </c>
      <c r="F35" s="65" t="s">
        <v>103</v>
      </c>
      <c r="G35" s="65" t="s">
        <v>137</v>
      </c>
      <c r="H35" s="65">
        <v>22413</v>
      </c>
      <c r="I35" s="65" t="s">
        <v>120</v>
      </c>
      <c r="J35" s="75">
        <v>3.5214300000000001</v>
      </c>
      <c r="K35" s="108"/>
      <c r="L35" s="108"/>
      <c r="M35" s="109"/>
      <c r="N35" s="110"/>
      <c r="O35" s="68" t="s">
        <v>31</v>
      </c>
      <c r="P35" s="65" t="s">
        <v>115</v>
      </c>
      <c r="Q35" s="67" t="s">
        <v>286</v>
      </c>
      <c r="R35" s="67" t="s">
        <v>287</v>
      </c>
      <c r="S35" s="67" t="s">
        <v>288</v>
      </c>
      <c r="T35" s="67" t="s">
        <v>289</v>
      </c>
      <c r="U35" s="65" t="s">
        <v>82</v>
      </c>
      <c r="V35" s="36" t="s">
        <v>231</v>
      </c>
      <c r="W35" s="42" t="s">
        <v>72</v>
      </c>
      <c r="X35" s="116"/>
      <c r="Y35" s="44" t="s">
        <v>9</v>
      </c>
      <c r="Z35" s="117"/>
      <c r="AA35" s="42">
        <v>10</v>
      </c>
      <c r="AB35" s="42"/>
      <c r="AC35" s="42" t="s">
        <v>266</v>
      </c>
      <c r="AD35" s="84">
        <v>47629</v>
      </c>
      <c r="AE35" s="46">
        <v>14</v>
      </c>
      <c r="AF35" s="42" t="s">
        <v>273</v>
      </c>
      <c r="AG35" s="116"/>
      <c r="AH35" s="13">
        <v>3.5214300000000001</v>
      </c>
      <c r="AI35" s="20">
        <v>560</v>
      </c>
      <c r="AJ35" s="3">
        <f t="shared" si="1"/>
        <v>1680</v>
      </c>
      <c r="AK35" s="6">
        <f t="shared" si="2"/>
        <v>5916.0024000000003</v>
      </c>
      <c r="AL35" s="20">
        <v>112</v>
      </c>
      <c r="AM35" s="3">
        <f t="shared" si="3"/>
        <v>336</v>
      </c>
      <c r="AN35" s="6">
        <f t="shared" si="4"/>
        <v>1183.20048</v>
      </c>
      <c r="AO35" s="20">
        <v>210</v>
      </c>
      <c r="AP35" s="3">
        <f t="shared" si="5"/>
        <v>630</v>
      </c>
      <c r="AQ35" s="6">
        <f t="shared" si="6"/>
        <v>2218.5009</v>
      </c>
      <c r="AR35" s="20">
        <v>210</v>
      </c>
      <c r="AS35" s="3">
        <f t="shared" si="7"/>
        <v>630</v>
      </c>
      <c r="AT35" s="6">
        <f t="shared" si="8"/>
        <v>2218.5009</v>
      </c>
      <c r="AU35" s="34">
        <v>350</v>
      </c>
      <c r="AV35" s="3">
        <f t="shared" si="9"/>
        <v>1050</v>
      </c>
      <c r="AW35" s="6">
        <f t="shared" si="10"/>
        <v>3697.5014999999999</v>
      </c>
      <c r="AX35" s="20">
        <v>245</v>
      </c>
      <c r="AY35" s="3">
        <f t="shared" si="11"/>
        <v>735</v>
      </c>
      <c r="AZ35" s="6">
        <f t="shared" si="12"/>
        <v>2588.2510499999999</v>
      </c>
      <c r="BA35" s="20">
        <v>210</v>
      </c>
      <c r="BB35" s="3">
        <f t="shared" si="13"/>
        <v>630</v>
      </c>
      <c r="BC35" s="7">
        <f t="shared" si="14"/>
        <v>2218.5009</v>
      </c>
      <c r="BD35" s="20">
        <v>140</v>
      </c>
      <c r="BE35" s="3">
        <f t="shared" si="15"/>
        <v>420</v>
      </c>
      <c r="BF35" s="6">
        <f t="shared" si="16"/>
        <v>1479.0006000000001</v>
      </c>
      <c r="BG35" s="20">
        <v>420</v>
      </c>
      <c r="BH35" s="3">
        <f t="shared" si="17"/>
        <v>1260</v>
      </c>
      <c r="BI35" s="6">
        <f t="shared" si="18"/>
        <v>4437.0018</v>
      </c>
      <c r="BJ35" s="20">
        <v>0</v>
      </c>
      <c r="BK35" s="3">
        <f t="shared" si="19"/>
        <v>0</v>
      </c>
      <c r="BL35" s="6">
        <f t="shared" si="20"/>
        <v>0</v>
      </c>
      <c r="BM35" s="20">
        <v>210</v>
      </c>
      <c r="BN35" s="3">
        <f t="shared" si="21"/>
        <v>630</v>
      </c>
      <c r="BO35" s="6">
        <f t="shared" si="22"/>
        <v>2218.5009</v>
      </c>
      <c r="BP35" s="19">
        <v>1428</v>
      </c>
      <c r="BQ35" s="3">
        <f t="shared" si="23"/>
        <v>4284</v>
      </c>
      <c r="BR35" s="6">
        <f t="shared" si="24"/>
        <v>15085.806120000001</v>
      </c>
      <c r="BS35" s="76">
        <v>700</v>
      </c>
      <c r="BT35" s="3">
        <f t="shared" si="25"/>
        <v>2100</v>
      </c>
      <c r="BU35" s="6">
        <f t="shared" si="0"/>
        <v>7395.0029999999997</v>
      </c>
      <c r="BV35" s="76">
        <v>252</v>
      </c>
      <c r="BW35" s="3">
        <f t="shared" si="26"/>
        <v>756</v>
      </c>
      <c r="BX35" s="6">
        <f t="shared" si="27"/>
        <v>2662.2010799999998</v>
      </c>
      <c r="BY35" s="76">
        <v>420</v>
      </c>
      <c r="BZ35" s="14">
        <f t="shared" si="28"/>
        <v>1260</v>
      </c>
      <c r="CA35" s="15">
        <f t="shared" si="29"/>
        <v>4437.0018</v>
      </c>
      <c r="CB35" s="76">
        <v>280</v>
      </c>
      <c r="CC35" s="3">
        <f t="shared" si="30"/>
        <v>840</v>
      </c>
      <c r="CD35" s="8">
        <f t="shared" si="31"/>
        <v>2958.0012000000002</v>
      </c>
      <c r="CE35" s="76">
        <v>0</v>
      </c>
      <c r="CF35" s="3">
        <f t="shared" si="32"/>
        <v>0</v>
      </c>
      <c r="CG35" s="8">
        <f t="shared" si="33"/>
        <v>0</v>
      </c>
      <c r="CH35" s="20">
        <v>0</v>
      </c>
      <c r="CI35" s="3">
        <f t="shared" si="34"/>
        <v>0</v>
      </c>
      <c r="CJ35" s="8">
        <f t="shared" si="35"/>
        <v>0</v>
      </c>
      <c r="CK35" s="20">
        <v>0</v>
      </c>
      <c r="CL35" s="3">
        <f t="shared" si="36"/>
        <v>0</v>
      </c>
      <c r="CM35" s="8">
        <f t="shared" si="37"/>
        <v>0</v>
      </c>
      <c r="CN35" s="59">
        <v>0</v>
      </c>
      <c r="CO35" s="3">
        <f t="shared" si="38"/>
        <v>0</v>
      </c>
      <c r="CP35" s="8">
        <f t="shared" si="39"/>
        <v>0</v>
      </c>
      <c r="CQ35" s="62">
        <v>0</v>
      </c>
      <c r="CR35" s="3">
        <f t="shared" si="40"/>
        <v>0</v>
      </c>
      <c r="CS35" s="8">
        <f t="shared" si="41"/>
        <v>0</v>
      </c>
      <c r="CT35" s="80">
        <v>5172</v>
      </c>
    </row>
    <row r="36" spans="1:98" s="73" customFormat="1" ht="56.25" x14ac:dyDescent="0.25">
      <c r="A36" s="86"/>
      <c r="B36" s="11" t="s">
        <v>12</v>
      </c>
      <c r="C36" s="10" t="s">
        <v>158</v>
      </c>
      <c r="D36" s="65" t="s">
        <v>79</v>
      </c>
      <c r="E36" s="65" t="s">
        <v>105</v>
      </c>
      <c r="F36" s="65" t="s">
        <v>103</v>
      </c>
      <c r="G36" s="65" t="s">
        <v>204</v>
      </c>
      <c r="H36" s="65">
        <v>14441</v>
      </c>
      <c r="I36" s="65" t="s">
        <v>120</v>
      </c>
      <c r="J36" s="75">
        <v>17.607140000000001</v>
      </c>
      <c r="K36" s="108"/>
      <c r="L36" s="108"/>
      <c r="M36" s="111"/>
      <c r="N36" s="110"/>
      <c r="O36" s="68" t="s">
        <v>31</v>
      </c>
      <c r="P36" s="65" t="s">
        <v>115</v>
      </c>
      <c r="Q36" s="67" t="s">
        <v>286</v>
      </c>
      <c r="R36" s="67" t="s">
        <v>287</v>
      </c>
      <c r="S36" s="67" t="s">
        <v>288</v>
      </c>
      <c r="T36" s="67" t="s">
        <v>289</v>
      </c>
      <c r="U36" s="65" t="s">
        <v>82</v>
      </c>
      <c r="V36" s="36" t="s">
        <v>232</v>
      </c>
      <c r="W36" s="42" t="s">
        <v>73</v>
      </c>
      <c r="X36" s="116"/>
      <c r="Y36" s="44" t="s">
        <v>9</v>
      </c>
      <c r="Z36" s="117"/>
      <c r="AA36" s="42">
        <v>10</v>
      </c>
      <c r="AB36" s="42"/>
      <c r="AC36" s="42" t="s">
        <v>266</v>
      </c>
      <c r="AD36" s="84">
        <v>47629</v>
      </c>
      <c r="AE36" s="46">
        <v>7</v>
      </c>
      <c r="AF36" s="42" t="s">
        <v>274</v>
      </c>
      <c r="AG36" s="116"/>
      <c r="AH36" s="13">
        <v>17.607140000000001</v>
      </c>
      <c r="AI36" s="20">
        <v>560</v>
      </c>
      <c r="AJ36" s="3">
        <f t="shared" si="1"/>
        <v>1680</v>
      </c>
      <c r="AK36" s="6">
        <f t="shared" si="2"/>
        <v>29579.995200000001</v>
      </c>
      <c r="AL36" s="20">
        <v>112</v>
      </c>
      <c r="AM36" s="3">
        <f t="shared" si="3"/>
        <v>336</v>
      </c>
      <c r="AN36" s="6">
        <f t="shared" si="4"/>
        <v>5915.9990400000006</v>
      </c>
      <c r="AO36" s="20">
        <v>210</v>
      </c>
      <c r="AP36" s="3">
        <f t="shared" si="5"/>
        <v>630</v>
      </c>
      <c r="AQ36" s="6">
        <f t="shared" si="6"/>
        <v>11092.4982</v>
      </c>
      <c r="AR36" s="20">
        <v>210</v>
      </c>
      <c r="AS36" s="3">
        <f t="shared" si="7"/>
        <v>630</v>
      </c>
      <c r="AT36" s="6">
        <f t="shared" si="8"/>
        <v>11092.4982</v>
      </c>
      <c r="AU36" s="34">
        <v>350</v>
      </c>
      <c r="AV36" s="3">
        <f t="shared" si="9"/>
        <v>1050</v>
      </c>
      <c r="AW36" s="6">
        <f t="shared" si="10"/>
        <v>18487.496999999999</v>
      </c>
      <c r="AX36" s="20">
        <v>245</v>
      </c>
      <c r="AY36" s="3">
        <f t="shared" si="11"/>
        <v>735</v>
      </c>
      <c r="AZ36" s="6">
        <f t="shared" si="12"/>
        <v>12941.2479</v>
      </c>
      <c r="BA36" s="20">
        <v>210</v>
      </c>
      <c r="BB36" s="3">
        <f t="shared" si="13"/>
        <v>630</v>
      </c>
      <c r="BC36" s="7">
        <f t="shared" si="14"/>
        <v>11092.4982</v>
      </c>
      <c r="BD36" s="20">
        <v>140</v>
      </c>
      <c r="BE36" s="3">
        <f t="shared" si="15"/>
        <v>420</v>
      </c>
      <c r="BF36" s="6">
        <f t="shared" si="16"/>
        <v>7394.9988000000003</v>
      </c>
      <c r="BG36" s="20">
        <v>420</v>
      </c>
      <c r="BH36" s="3">
        <f t="shared" si="17"/>
        <v>1260</v>
      </c>
      <c r="BI36" s="6">
        <f t="shared" si="18"/>
        <v>22184.9964</v>
      </c>
      <c r="BJ36" s="20">
        <v>0</v>
      </c>
      <c r="BK36" s="3">
        <f t="shared" si="19"/>
        <v>0</v>
      </c>
      <c r="BL36" s="6">
        <f t="shared" si="20"/>
        <v>0</v>
      </c>
      <c r="BM36" s="20">
        <v>140</v>
      </c>
      <c r="BN36" s="3">
        <f t="shared" si="21"/>
        <v>420</v>
      </c>
      <c r="BO36" s="6">
        <f t="shared" si="22"/>
        <v>7394.9988000000003</v>
      </c>
      <c r="BP36" s="19">
        <v>280</v>
      </c>
      <c r="BQ36" s="3">
        <f t="shared" si="23"/>
        <v>840</v>
      </c>
      <c r="BR36" s="6">
        <f t="shared" si="24"/>
        <v>14789.997600000001</v>
      </c>
      <c r="BS36" s="76">
        <v>350</v>
      </c>
      <c r="BT36" s="3">
        <f t="shared" si="25"/>
        <v>1050</v>
      </c>
      <c r="BU36" s="6">
        <f t="shared" si="0"/>
        <v>18487.496999999999</v>
      </c>
      <c r="BV36" s="76">
        <v>126</v>
      </c>
      <c r="BW36" s="3">
        <f t="shared" si="26"/>
        <v>378</v>
      </c>
      <c r="BX36" s="6">
        <f t="shared" si="27"/>
        <v>6655.49892</v>
      </c>
      <c r="BY36" s="76">
        <v>210</v>
      </c>
      <c r="BZ36" s="14">
        <f t="shared" si="28"/>
        <v>630</v>
      </c>
      <c r="CA36" s="15">
        <f t="shared" si="29"/>
        <v>11092.4982</v>
      </c>
      <c r="CB36" s="76">
        <v>140</v>
      </c>
      <c r="CC36" s="3">
        <f t="shared" si="30"/>
        <v>420</v>
      </c>
      <c r="CD36" s="8">
        <f t="shared" si="31"/>
        <v>7394.9988000000003</v>
      </c>
      <c r="CE36" s="76">
        <v>0</v>
      </c>
      <c r="CF36" s="3">
        <f t="shared" si="32"/>
        <v>0</v>
      </c>
      <c r="CG36" s="8">
        <f t="shared" si="33"/>
        <v>0</v>
      </c>
      <c r="CH36" s="20">
        <v>0</v>
      </c>
      <c r="CI36" s="3">
        <f t="shared" si="34"/>
        <v>0</v>
      </c>
      <c r="CJ36" s="8">
        <f t="shared" si="35"/>
        <v>0</v>
      </c>
      <c r="CK36" s="20">
        <v>0</v>
      </c>
      <c r="CL36" s="3">
        <f t="shared" si="36"/>
        <v>0</v>
      </c>
      <c r="CM36" s="8">
        <f t="shared" si="37"/>
        <v>0</v>
      </c>
      <c r="CN36" s="59">
        <v>0</v>
      </c>
      <c r="CO36" s="3">
        <f t="shared" si="38"/>
        <v>0</v>
      </c>
      <c r="CP36" s="8">
        <f t="shared" si="39"/>
        <v>0</v>
      </c>
      <c r="CQ36" s="62">
        <v>0</v>
      </c>
      <c r="CR36" s="3">
        <f t="shared" si="40"/>
        <v>0</v>
      </c>
      <c r="CS36" s="8">
        <f t="shared" si="41"/>
        <v>0</v>
      </c>
      <c r="CT36" s="80">
        <v>3332</v>
      </c>
    </row>
    <row r="37" spans="1:98" s="73" customFormat="1" ht="56.25" x14ac:dyDescent="0.25">
      <c r="A37" s="86"/>
      <c r="B37" s="11" t="s">
        <v>10</v>
      </c>
      <c r="C37" s="10" t="s">
        <v>158</v>
      </c>
      <c r="D37" s="65" t="s">
        <v>79</v>
      </c>
      <c r="E37" s="65" t="s">
        <v>106</v>
      </c>
      <c r="F37" s="65" t="s">
        <v>103</v>
      </c>
      <c r="G37" s="65" t="s">
        <v>205</v>
      </c>
      <c r="H37" s="65">
        <v>23150</v>
      </c>
      <c r="I37" s="65" t="s">
        <v>120</v>
      </c>
      <c r="J37" s="75">
        <v>35.212859999999999</v>
      </c>
      <c r="K37" s="108"/>
      <c r="L37" s="108"/>
      <c r="M37" s="111"/>
      <c r="N37" s="110"/>
      <c r="O37" s="68" t="s">
        <v>31</v>
      </c>
      <c r="P37" s="65" t="s">
        <v>115</v>
      </c>
      <c r="Q37" s="67" t="s">
        <v>286</v>
      </c>
      <c r="R37" s="67" t="s">
        <v>287</v>
      </c>
      <c r="S37" s="67" t="s">
        <v>288</v>
      </c>
      <c r="T37" s="67" t="s">
        <v>289</v>
      </c>
      <c r="U37" s="65" t="s">
        <v>82</v>
      </c>
      <c r="V37" s="36" t="s">
        <v>233</v>
      </c>
      <c r="W37" s="42" t="s">
        <v>74</v>
      </c>
      <c r="X37" s="116"/>
      <c r="Y37" s="44" t="s">
        <v>9</v>
      </c>
      <c r="Z37" s="117"/>
      <c r="AA37" s="42">
        <v>10</v>
      </c>
      <c r="AB37" s="42"/>
      <c r="AC37" s="42" t="s">
        <v>266</v>
      </c>
      <c r="AD37" s="84">
        <v>47629</v>
      </c>
      <c r="AE37" s="46">
        <v>7</v>
      </c>
      <c r="AF37" s="42" t="s">
        <v>275</v>
      </c>
      <c r="AG37" s="116"/>
      <c r="AH37" s="13">
        <v>35.212859999999999</v>
      </c>
      <c r="AI37" s="20">
        <v>560</v>
      </c>
      <c r="AJ37" s="3">
        <f t="shared" si="1"/>
        <v>1680</v>
      </c>
      <c r="AK37" s="6">
        <f t="shared" si="2"/>
        <v>59157.604800000001</v>
      </c>
      <c r="AL37" s="20">
        <v>350</v>
      </c>
      <c r="AM37" s="3">
        <f t="shared" si="3"/>
        <v>1050</v>
      </c>
      <c r="AN37" s="6">
        <f t="shared" si="4"/>
        <v>36973.502999999997</v>
      </c>
      <c r="AO37" s="20">
        <v>420</v>
      </c>
      <c r="AP37" s="3">
        <f t="shared" si="5"/>
        <v>1260</v>
      </c>
      <c r="AQ37" s="6">
        <f t="shared" si="6"/>
        <v>44368.203600000001</v>
      </c>
      <c r="AR37" s="20">
        <v>840</v>
      </c>
      <c r="AS37" s="3">
        <f t="shared" si="7"/>
        <v>2520</v>
      </c>
      <c r="AT37" s="6">
        <f t="shared" si="8"/>
        <v>88736.407200000001</v>
      </c>
      <c r="AU37" s="34">
        <v>700</v>
      </c>
      <c r="AV37" s="3">
        <f t="shared" si="9"/>
        <v>2100</v>
      </c>
      <c r="AW37" s="6">
        <f t="shared" si="10"/>
        <v>73947.005999999994</v>
      </c>
      <c r="AX37" s="20">
        <v>490</v>
      </c>
      <c r="AY37" s="3">
        <f t="shared" si="11"/>
        <v>1470</v>
      </c>
      <c r="AZ37" s="6">
        <f t="shared" si="12"/>
        <v>51762.904199999997</v>
      </c>
      <c r="BA37" s="20">
        <v>350</v>
      </c>
      <c r="BB37" s="3">
        <f t="shared" si="13"/>
        <v>1050</v>
      </c>
      <c r="BC37" s="7">
        <f t="shared" si="14"/>
        <v>36973.502999999997</v>
      </c>
      <c r="BD37" s="20">
        <v>280</v>
      </c>
      <c r="BE37" s="3">
        <f t="shared" si="15"/>
        <v>840</v>
      </c>
      <c r="BF37" s="6">
        <f t="shared" si="16"/>
        <v>29578.8024</v>
      </c>
      <c r="BG37" s="20">
        <v>700</v>
      </c>
      <c r="BH37" s="3">
        <f t="shared" si="17"/>
        <v>2100</v>
      </c>
      <c r="BI37" s="6">
        <f t="shared" si="18"/>
        <v>73947.005999999994</v>
      </c>
      <c r="BJ37" s="20">
        <v>0</v>
      </c>
      <c r="BK37" s="3">
        <f t="shared" si="19"/>
        <v>0</v>
      </c>
      <c r="BL37" s="6">
        <f t="shared" si="20"/>
        <v>0</v>
      </c>
      <c r="BM37" s="20">
        <v>140</v>
      </c>
      <c r="BN37" s="3">
        <f t="shared" si="21"/>
        <v>420</v>
      </c>
      <c r="BO37" s="6">
        <f t="shared" si="22"/>
        <v>14789.4012</v>
      </c>
      <c r="BP37" s="19">
        <v>280</v>
      </c>
      <c r="BQ37" s="3">
        <f t="shared" si="23"/>
        <v>840</v>
      </c>
      <c r="BR37" s="6">
        <f t="shared" si="24"/>
        <v>29578.8024</v>
      </c>
      <c r="BS37" s="76">
        <v>350</v>
      </c>
      <c r="BT37" s="3">
        <f t="shared" si="25"/>
        <v>1050</v>
      </c>
      <c r="BU37" s="6">
        <f t="shared" si="0"/>
        <v>36973.502999999997</v>
      </c>
      <c r="BV37" s="76">
        <v>126</v>
      </c>
      <c r="BW37" s="3">
        <f t="shared" si="26"/>
        <v>378</v>
      </c>
      <c r="BX37" s="6">
        <f t="shared" si="27"/>
        <v>13310.461079999999</v>
      </c>
      <c r="BY37" s="76">
        <v>210</v>
      </c>
      <c r="BZ37" s="14">
        <f t="shared" si="28"/>
        <v>630</v>
      </c>
      <c r="CA37" s="15">
        <f t="shared" si="29"/>
        <v>22184.1018</v>
      </c>
      <c r="CB37" s="76">
        <v>140</v>
      </c>
      <c r="CC37" s="3">
        <f t="shared" si="30"/>
        <v>420</v>
      </c>
      <c r="CD37" s="8">
        <f t="shared" si="31"/>
        <v>14789.4012</v>
      </c>
      <c r="CE37" s="76">
        <v>0</v>
      </c>
      <c r="CF37" s="3">
        <f t="shared" si="32"/>
        <v>0</v>
      </c>
      <c r="CG37" s="8">
        <f t="shared" si="33"/>
        <v>0</v>
      </c>
      <c r="CH37" s="20">
        <v>0</v>
      </c>
      <c r="CI37" s="3">
        <f t="shared" si="34"/>
        <v>0</v>
      </c>
      <c r="CJ37" s="8">
        <f t="shared" si="35"/>
        <v>0</v>
      </c>
      <c r="CK37" s="20">
        <v>0</v>
      </c>
      <c r="CL37" s="3">
        <f t="shared" si="36"/>
        <v>0</v>
      </c>
      <c r="CM37" s="8">
        <f t="shared" si="37"/>
        <v>0</v>
      </c>
      <c r="CN37" s="59">
        <v>0</v>
      </c>
      <c r="CO37" s="3">
        <f t="shared" si="38"/>
        <v>0</v>
      </c>
      <c r="CP37" s="8">
        <f t="shared" si="39"/>
        <v>0</v>
      </c>
      <c r="CQ37" s="62">
        <v>0</v>
      </c>
      <c r="CR37" s="3">
        <f t="shared" si="40"/>
        <v>0</v>
      </c>
      <c r="CS37" s="8">
        <f t="shared" si="41"/>
        <v>0</v>
      </c>
      <c r="CT37" s="80">
        <v>5342</v>
      </c>
    </row>
    <row r="38" spans="1:98" s="73" customFormat="1" ht="56.25" x14ac:dyDescent="0.25">
      <c r="A38" s="86"/>
      <c r="B38" s="11" t="s">
        <v>13</v>
      </c>
      <c r="C38" s="10" t="s">
        <v>158</v>
      </c>
      <c r="D38" s="65" t="s">
        <v>79</v>
      </c>
      <c r="E38" s="65" t="s">
        <v>107</v>
      </c>
      <c r="F38" s="65" t="s">
        <v>103</v>
      </c>
      <c r="G38" s="65" t="s">
        <v>205</v>
      </c>
      <c r="H38" s="65">
        <v>369915</v>
      </c>
      <c r="I38" s="65" t="s">
        <v>120</v>
      </c>
      <c r="J38" s="75">
        <v>35.212859999999999</v>
      </c>
      <c r="K38" s="108"/>
      <c r="L38" s="108"/>
      <c r="M38" s="111"/>
      <c r="N38" s="110"/>
      <c r="O38" s="68" t="s">
        <v>31</v>
      </c>
      <c r="P38" s="65" t="s">
        <v>115</v>
      </c>
      <c r="Q38" s="67" t="s">
        <v>286</v>
      </c>
      <c r="R38" s="67" t="s">
        <v>287</v>
      </c>
      <c r="S38" s="67" t="s">
        <v>288</v>
      </c>
      <c r="T38" s="67" t="s">
        <v>289</v>
      </c>
      <c r="U38" s="65" t="s">
        <v>82</v>
      </c>
      <c r="V38" s="36" t="s">
        <v>233</v>
      </c>
      <c r="W38" s="42" t="s">
        <v>74</v>
      </c>
      <c r="X38" s="116"/>
      <c r="Y38" s="44" t="s">
        <v>9</v>
      </c>
      <c r="Z38" s="117"/>
      <c r="AA38" s="42">
        <v>10</v>
      </c>
      <c r="AB38" s="42"/>
      <c r="AC38" s="42" t="s">
        <v>266</v>
      </c>
      <c r="AD38" s="84">
        <v>47629</v>
      </c>
      <c r="AE38" s="46">
        <v>14</v>
      </c>
      <c r="AF38" s="42" t="s">
        <v>276</v>
      </c>
      <c r="AG38" s="116"/>
      <c r="AH38" s="13">
        <v>35.212859999999999</v>
      </c>
      <c r="AI38" s="20">
        <v>10080</v>
      </c>
      <c r="AJ38" s="3">
        <f t="shared" si="1"/>
        <v>30240</v>
      </c>
      <c r="AK38" s="6">
        <f t="shared" si="2"/>
        <v>1064836.8864</v>
      </c>
      <c r="AL38" s="20">
        <v>5600</v>
      </c>
      <c r="AM38" s="3">
        <f t="shared" si="3"/>
        <v>16800</v>
      </c>
      <c r="AN38" s="6">
        <f t="shared" si="4"/>
        <v>591576.04799999995</v>
      </c>
      <c r="AO38" s="20">
        <v>4480</v>
      </c>
      <c r="AP38" s="3">
        <f t="shared" si="5"/>
        <v>13440</v>
      </c>
      <c r="AQ38" s="6">
        <f t="shared" si="6"/>
        <v>473260.83840000001</v>
      </c>
      <c r="AR38" s="20">
        <v>1680</v>
      </c>
      <c r="AS38" s="3">
        <f t="shared" si="7"/>
        <v>5040</v>
      </c>
      <c r="AT38" s="6">
        <f t="shared" si="8"/>
        <v>177472.8144</v>
      </c>
      <c r="AU38" s="34">
        <v>19040</v>
      </c>
      <c r="AV38" s="3">
        <f t="shared" si="9"/>
        <v>57120</v>
      </c>
      <c r="AW38" s="6">
        <f t="shared" si="10"/>
        <v>2011358.5632</v>
      </c>
      <c r="AX38" s="20">
        <v>22400</v>
      </c>
      <c r="AY38" s="3">
        <f t="shared" si="11"/>
        <v>67200</v>
      </c>
      <c r="AZ38" s="6">
        <f t="shared" si="12"/>
        <v>2366304.1919999998</v>
      </c>
      <c r="BA38" s="20">
        <v>8960</v>
      </c>
      <c r="BB38" s="3">
        <f t="shared" si="13"/>
        <v>26880</v>
      </c>
      <c r="BC38" s="7">
        <f t="shared" si="14"/>
        <v>946521.67680000002</v>
      </c>
      <c r="BD38" s="20">
        <v>11200</v>
      </c>
      <c r="BE38" s="3">
        <f t="shared" si="15"/>
        <v>33600</v>
      </c>
      <c r="BF38" s="6">
        <f t="shared" si="16"/>
        <v>1183152.0959999999</v>
      </c>
      <c r="BG38" s="20">
        <v>7840</v>
      </c>
      <c r="BH38" s="3">
        <f t="shared" si="17"/>
        <v>23520</v>
      </c>
      <c r="BI38" s="6">
        <f t="shared" si="18"/>
        <v>828206.46719999996</v>
      </c>
      <c r="BJ38" s="20">
        <v>0</v>
      </c>
      <c r="BK38" s="3">
        <f t="shared" si="19"/>
        <v>0</v>
      </c>
      <c r="BL38" s="6">
        <f t="shared" si="20"/>
        <v>0</v>
      </c>
      <c r="BM38" s="20">
        <v>210</v>
      </c>
      <c r="BN38" s="3">
        <f t="shared" si="21"/>
        <v>630</v>
      </c>
      <c r="BO38" s="6">
        <f t="shared" si="22"/>
        <v>22184.1018</v>
      </c>
      <c r="BP38" s="19">
        <v>1428</v>
      </c>
      <c r="BQ38" s="3">
        <f t="shared" si="23"/>
        <v>4284</v>
      </c>
      <c r="BR38" s="6">
        <f t="shared" si="24"/>
        <v>150851.89223999999</v>
      </c>
      <c r="BS38" s="76">
        <v>700</v>
      </c>
      <c r="BT38" s="3">
        <f t="shared" si="25"/>
        <v>2100</v>
      </c>
      <c r="BU38" s="6">
        <f t="shared" si="0"/>
        <v>73947.005999999994</v>
      </c>
      <c r="BV38" s="76">
        <v>252</v>
      </c>
      <c r="BW38" s="3">
        <f t="shared" si="26"/>
        <v>756</v>
      </c>
      <c r="BX38" s="6">
        <f t="shared" si="27"/>
        <v>26620.922159999998</v>
      </c>
      <c r="BY38" s="76">
        <v>420</v>
      </c>
      <c r="BZ38" s="14">
        <f t="shared" si="28"/>
        <v>1260</v>
      </c>
      <c r="CA38" s="15">
        <f t="shared" si="29"/>
        <v>44368.203600000001</v>
      </c>
      <c r="CB38" s="76">
        <v>560</v>
      </c>
      <c r="CC38" s="3">
        <f t="shared" si="30"/>
        <v>1680</v>
      </c>
      <c r="CD38" s="8">
        <f t="shared" si="31"/>
        <v>59157.604800000001</v>
      </c>
      <c r="CE38" s="76">
        <v>0</v>
      </c>
      <c r="CF38" s="3">
        <f t="shared" si="32"/>
        <v>0</v>
      </c>
      <c r="CG38" s="8">
        <f t="shared" si="33"/>
        <v>0</v>
      </c>
      <c r="CH38" s="20">
        <v>0</v>
      </c>
      <c r="CI38" s="3">
        <f t="shared" si="34"/>
        <v>0</v>
      </c>
      <c r="CJ38" s="8">
        <f t="shared" si="35"/>
        <v>0</v>
      </c>
      <c r="CK38" s="20">
        <v>0</v>
      </c>
      <c r="CL38" s="3">
        <f t="shared" si="36"/>
        <v>0</v>
      </c>
      <c r="CM38" s="8">
        <f t="shared" si="37"/>
        <v>0</v>
      </c>
      <c r="CN38" s="59">
        <v>0</v>
      </c>
      <c r="CO38" s="3">
        <f t="shared" si="38"/>
        <v>0</v>
      </c>
      <c r="CP38" s="8">
        <f t="shared" si="39"/>
        <v>0</v>
      </c>
      <c r="CQ38" s="62">
        <v>0</v>
      </c>
      <c r="CR38" s="3">
        <f t="shared" si="40"/>
        <v>0</v>
      </c>
      <c r="CS38" s="8">
        <f t="shared" si="41"/>
        <v>0</v>
      </c>
      <c r="CT38" s="80">
        <v>85365</v>
      </c>
    </row>
    <row r="39" spans="1:98" s="73" customFormat="1" ht="56.25" x14ac:dyDescent="0.25">
      <c r="A39" s="87"/>
      <c r="B39" s="11" t="s">
        <v>32</v>
      </c>
      <c r="C39" s="10" t="s">
        <v>158</v>
      </c>
      <c r="D39" s="65" t="s">
        <v>79</v>
      </c>
      <c r="E39" s="65" t="s">
        <v>108</v>
      </c>
      <c r="F39" s="65" t="s">
        <v>103</v>
      </c>
      <c r="G39" s="65" t="s">
        <v>205</v>
      </c>
      <c r="H39" s="65">
        <v>1267156</v>
      </c>
      <c r="I39" s="65" t="s">
        <v>120</v>
      </c>
      <c r="J39" s="75">
        <v>35.212949999999999</v>
      </c>
      <c r="K39" s="108"/>
      <c r="L39" s="108"/>
      <c r="M39" s="112"/>
      <c r="N39" s="110"/>
      <c r="O39" s="68" t="s">
        <v>31</v>
      </c>
      <c r="P39" s="65" t="s">
        <v>115</v>
      </c>
      <c r="Q39" s="67" t="s">
        <v>286</v>
      </c>
      <c r="R39" s="67" t="s">
        <v>287</v>
      </c>
      <c r="S39" s="67" t="s">
        <v>288</v>
      </c>
      <c r="T39" s="67" t="s">
        <v>289</v>
      </c>
      <c r="U39" s="65" t="s">
        <v>82</v>
      </c>
      <c r="V39" s="36" t="s">
        <v>233</v>
      </c>
      <c r="W39" s="42" t="s">
        <v>74</v>
      </c>
      <c r="X39" s="116"/>
      <c r="Y39" s="44" t="s">
        <v>9</v>
      </c>
      <c r="Z39" s="117"/>
      <c r="AA39" s="42">
        <v>10</v>
      </c>
      <c r="AB39" s="42"/>
      <c r="AC39" s="42" t="s">
        <v>266</v>
      </c>
      <c r="AD39" s="84">
        <v>47629</v>
      </c>
      <c r="AE39" s="46">
        <v>112</v>
      </c>
      <c r="AF39" s="42" t="s">
        <v>277</v>
      </c>
      <c r="AG39" s="116"/>
      <c r="AH39" s="13">
        <v>35.212949999999999</v>
      </c>
      <c r="AI39" s="29">
        <v>5600</v>
      </c>
      <c r="AJ39" s="3">
        <f t="shared" si="1"/>
        <v>16800</v>
      </c>
      <c r="AK39" s="6">
        <f t="shared" si="2"/>
        <v>591577.55999999994</v>
      </c>
      <c r="AL39" s="29">
        <v>4480</v>
      </c>
      <c r="AM39" s="3">
        <f t="shared" si="3"/>
        <v>13440</v>
      </c>
      <c r="AN39" s="6">
        <f t="shared" si="4"/>
        <v>473262.04800000001</v>
      </c>
      <c r="AO39" s="29">
        <v>1680</v>
      </c>
      <c r="AP39" s="3">
        <f t="shared" si="5"/>
        <v>5040</v>
      </c>
      <c r="AQ39" s="6">
        <f t="shared" si="6"/>
        <v>177473.26800000001</v>
      </c>
      <c r="AR39" s="20">
        <v>19040</v>
      </c>
      <c r="AS39" s="3">
        <f t="shared" si="7"/>
        <v>57120</v>
      </c>
      <c r="AT39" s="6">
        <f t="shared" si="8"/>
        <v>2011363.7039999999</v>
      </c>
      <c r="AU39" s="34">
        <v>22400</v>
      </c>
      <c r="AV39" s="3">
        <f t="shared" si="9"/>
        <v>67200</v>
      </c>
      <c r="AW39" s="6">
        <f t="shared" si="10"/>
        <v>2366310.2399999998</v>
      </c>
      <c r="AX39" s="20">
        <v>8960</v>
      </c>
      <c r="AY39" s="3">
        <f t="shared" si="11"/>
        <v>26880</v>
      </c>
      <c r="AZ39" s="6">
        <f t="shared" si="12"/>
        <v>946524.09600000002</v>
      </c>
      <c r="BA39" s="20">
        <v>11200</v>
      </c>
      <c r="BB39" s="3">
        <f t="shared" si="13"/>
        <v>33600</v>
      </c>
      <c r="BC39" s="7">
        <f t="shared" si="14"/>
        <v>1183155.1199999999</v>
      </c>
      <c r="BD39" s="20">
        <v>7840</v>
      </c>
      <c r="BE39" s="3">
        <f t="shared" si="15"/>
        <v>23520</v>
      </c>
      <c r="BF39" s="6">
        <f t="shared" si="16"/>
        <v>828208.58400000003</v>
      </c>
      <c r="BG39" s="20">
        <v>0</v>
      </c>
      <c r="BH39" s="3">
        <f t="shared" si="17"/>
        <v>0</v>
      </c>
      <c r="BI39" s="6">
        <f t="shared" si="18"/>
        <v>0</v>
      </c>
      <c r="BJ39" s="20">
        <v>0</v>
      </c>
      <c r="BK39" s="3">
        <f t="shared" si="19"/>
        <v>0</v>
      </c>
      <c r="BL39" s="6">
        <f t="shared" si="20"/>
        <v>0</v>
      </c>
      <c r="BM39" s="20">
        <v>25760</v>
      </c>
      <c r="BN39" s="3">
        <f t="shared" si="21"/>
        <v>77280</v>
      </c>
      <c r="BO39" s="6">
        <f t="shared" si="22"/>
        <v>2721256.7760000001</v>
      </c>
      <c r="BP39" s="19">
        <v>134400</v>
      </c>
      <c r="BQ39" s="3">
        <f t="shared" si="23"/>
        <v>403200</v>
      </c>
      <c r="BR39" s="6">
        <f t="shared" si="24"/>
        <v>14197861.439999999</v>
      </c>
      <c r="BS39" s="19">
        <v>5600</v>
      </c>
      <c r="BT39" s="3">
        <f t="shared" si="25"/>
        <v>16800</v>
      </c>
      <c r="BU39" s="6">
        <f t="shared" si="0"/>
        <v>591577.55999999994</v>
      </c>
      <c r="BV39" s="28">
        <v>48608</v>
      </c>
      <c r="BW39" s="3">
        <f t="shared" si="26"/>
        <v>145824</v>
      </c>
      <c r="BX39" s="6">
        <f t="shared" si="27"/>
        <v>5134893.2208000002</v>
      </c>
      <c r="BY39" s="23">
        <v>11760</v>
      </c>
      <c r="BZ39" s="14">
        <f t="shared" si="28"/>
        <v>35280</v>
      </c>
      <c r="CA39" s="15">
        <f t="shared" si="29"/>
        <v>1242312.8759999999</v>
      </c>
      <c r="CB39" s="23">
        <v>17584</v>
      </c>
      <c r="CC39" s="3">
        <f t="shared" si="30"/>
        <v>52752</v>
      </c>
      <c r="CD39" s="8">
        <f t="shared" si="31"/>
        <v>1857553.5384</v>
      </c>
      <c r="CE39" s="28">
        <v>0</v>
      </c>
      <c r="CF39" s="3">
        <f t="shared" si="32"/>
        <v>0</v>
      </c>
      <c r="CG39" s="8">
        <f t="shared" si="33"/>
        <v>0</v>
      </c>
      <c r="CH39" s="20">
        <v>0</v>
      </c>
      <c r="CI39" s="3">
        <f t="shared" si="34"/>
        <v>0</v>
      </c>
      <c r="CJ39" s="8">
        <f t="shared" si="35"/>
        <v>0</v>
      </c>
      <c r="CK39" s="20">
        <v>0</v>
      </c>
      <c r="CL39" s="3">
        <f t="shared" si="36"/>
        <v>0</v>
      </c>
      <c r="CM39" s="8">
        <f t="shared" si="37"/>
        <v>0</v>
      </c>
      <c r="CN39" s="59">
        <v>0</v>
      </c>
      <c r="CO39" s="3">
        <f t="shared" si="38"/>
        <v>0</v>
      </c>
      <c r="CP39" s="8">
        <f t="shared" si="39"/>
        <v>0</v>
      </c>
      <c r="CQ39" s="63">
        <v>0</v>
      </c>
      <c r="CR39" s="3">
        <f t="shared" si="40"/>
        <v>0</v>
      </c>
      <c r="CS39" s="8">
        <f t="shared" si="41"/>
        <v>0</v>
      </c>
      <c r="CT39" s="80">
        <v>292420</v>
      </c>
    </row>
    <row r="40" spans="1:98" s="73" customFormat="1" ht="58.15" customHeight="1" x14ac:dyDescent="0.25">
      <c r="A40" s="85">
        <v>14</v>
      </c>
      <c r="B40" s="11" t="s">
        <v>11</v>
      </c>
      <c r="C40" s="41" t="s">
        <v>159</v>
      </c>
      <c r="D40" s="65" t="s">
        <v>80</v>
      </c>
      <c r="E40" s="65" t="s">
        <v>180</v>
      </c>
      <c r="F40" s="65" t="s">
        <v>109</v>
      </c>
      <c r="G40" s="65" t="s">
        <v>83</v>
      </c>
      <c r="H40" s="65">
        <v>16189</v>
      </c>
      <c r="I40" s="65" t="s">
        <v>65</v>
      </c>
      <c r="J40" s="75">
        <v>91.404290000000003</v>
      </c>
      <c r="K40" s="108"/>
      <c r="L40" s="108"/>
      <c r="M40" s="113"/>
      <c r="N40" s="110"/>
      <c r="O40" s="68" t="s">
        <v>31</v>
      </c>
      <c r="P40" s="65" t="s">
        <v>119</v>
      </c>
      <c r="Q40" s="67" t="s">
        <v>299</v>
      </c>
      <c r="R40" s="67" t="s">
        <v>310</v>
      </c>
      <c r="S40" s="67" t="s">
        <v>300</v>
      </c>
      <c r="T40" s="67" t="s">
        <v>301</v>
      </c>
      <c r="U40" s="65" t="s">
        <v>31</v>
      </c>
      <c r="V40" s="36" t="s">
        <v>234</v>
      </c>
      <c r="W40" s="42" t="s">
        <v>75</v>
      </c>
      <c r="X40" s="116"/>
      <c r="Y40" s="44" t="s">
        <v>9</v>
      </c>
      <c r="Z40" s="117"/>
      <c r="AA40" s="42">
        <v>10</v>
      </c>
      <c r="AB40" s="42"/>
      <c r="AC40" s="42" t="s">
        <v>266</v>
      </c>
      <c r="AD40" s="84">
        <v>2958465</v>
      </c>
      <c r="AE40" s="46">
        <v>28</v>
      </c>
      <c r="AF40" s="42" t="s">
        <v>278</v>
      </c>
      <c r="AG40" s="116"/>
      <c r="AH40" s="13">
        <v>91.404290000000003</v>
      </c>
      <c r="AI40" s="20">
        <v>0</v>
      </c>
      <c r="AJ40" s="3">
        <f t="shared" si="1"/>
        <v>0</v>
      </c>
      <c r="AK40" s="6">
        <f t="shared" si="2"/>
        <v>0</v>
      </c>
      <c r="AL40" s="20">
        <v>0</v>
      </c>
      <c r="AM40" s="3">
        <f t="shared" si="3"/>
        <v>0</v>
      </c>
      <c r="AN40" s="6">
        <f t="shared" si="4"/>
        <v>0</v>
      </c>
      <c r="AO40" s="20">
        <v>0</v>
      </c>
      <c r="AP40" s="3">
        <f t="shared" si="5"/>
        <v>0</v>
      </c>
      <c r="AQ40" s="6">
        <f t="shared" si="6"/>
        <v>0</v>
      </c>
      <c r="AR40" s="20">
        <v>0</v>
      </c>
      <c r="AS40" s="3">
        <f t="shared" si="7"/>
        <v>0</v>
      </c>
      <c r="AT40" s="6">
        <f t="shared" si="8"/>
        <v>0</v>
      </c>
      <c r="AU40" s="34">
        <v>112</v>
      </c>
      <c r="AV40" s="3">
        <f t="shared" si="9"/>
        <v>336</v>
      </c>
      <c r="AW40" s="6">
        <f t="shared" si="10"/>
        <v>30711.84144</v>
      </c>
      <c r="AX40" s="20">
        <v>0</v>
      </c>
      <c r="AY40" s="3">
        <f t="shared" si="11"/>
        <v>0</v>
      </c>
      <c r="AZ40" s="6">
        <f t="shared" si="12"/>
        <v>0</v>
      </c>
      <c r="BA40" s="20">
        <v>0</v>
      </c>
      <c r="BB40" s="3">
        <f t="shared" si="13"/>
        <v>0</v>
      </c>
      <c r="BC40" s="7">
        <f t="shared" si="14"/>
        <v>0</v>
      </c>
      <c r="BD40" s="20">
        <v>0</v>
      </c>
      <c r="BE40" s="3">
        <f t="shared" si="15"/>
        <v>0</v>
      </c>
      <c r="BF40" s="6">
        <f t="shared" si="16"/>
        <v>0</v>
      </c>
      <c r="BG40" s="20">
        <v>0</v>
      </c>
      <c r="BH40" s="3">
        <f t="shared" si="17"/>
        <v>0</v>
      </c>
      <c r="BI40" s="6">
        <f t="shared" si="18"/>
        <v>0</v>
      </c>
      <c r="BJ40" s="20">
        <v>0</v>
      </c>
      <c r="BK40" s="14">
        <f t="shared" si="19"/>
        <v>0</v>
      </c>
      <c r="BL40" s="16">
        <f t="shared" si="20"/>
        <v>0</v>
      </c>
      <c r="BM40" s="20">
        <v>1008</v>
      </c>
      <c r="BN40" s="3">
        <f t="shared" si="21"/>
        <v>3024</v>
      </c>
      <c r="BO40" s="6">
        <f t="shared" si="22"/>
        <v>276406.57296000002</v>
      </c>
      <c r="BP40" s="24">
        <v>1344</v>
      </c>
      <c r="BQ40" s="3">
        <f t="shared" si="23"/>
        <v>4032</v>
      </c>
      <c r="BR40" s="6">
        <f t="shared" si="24"/>
        <v>368542.09727999999</v>
      </c>
      <c r="BS40" s="19">
        <v>0</v>
      </c>
      <c r="BT40" s="3">
        <f t="shared" si="25"/>
        <v>0</v>
      </c>
      <c r="BU40" s="17">
        <f t="shared" si="0"/>
        <v>0</v>
      </c>
      <c r="BV40" s="19">
        <v>560</v>
      </c>
      <c r="BW40" s="3">
        <f t="shared" si="26"/>
        <v>1680</v>
      </c>
      <c r="BX40" s="6">
        <f t="shared" si="27"/>
        <v>153559.2072</v>
      </c>
      <c r="BY40" s="20">
        <v>0</v>
      </c>
      <c r="BZ40" s="3">
        <f t="shared" si="28"/>
        <v>0</v>
      </c>
      <c r="CA40" s="8">
        <f t="shared" si="29"/>
        <v>0</v>
      </c>
      <c r="CB40" s="20">
        <v>280</v>
      </c>
      <c r="CC40" s="3">
        <f t="shared" si="30"/>
        <v>840</v>
      </c>
      <c r="CD40" s="8">
        <f t="shared" si="31"/>
        <v>76779.603600000002</v>
      </c>
      <c r="CE40" s="21">
        <v>224</v>
      </c>
      <c r="CF40" s="3">
        <f t="shared" si="32"/>
        <v>672</v>
      </c>
      <c r="CG40" s="8">
        <f t="shared" si="33"/>
        <v>61423.68288</v>
      </c>
      <c r="CH40" s="20">
        <v>336</v>
      </c>
      <c r="CI40" s="3">
        <f t="shared" si="34"/>
        <v>1008</v>
      </c>
      <c r="CJ40" s="8">
        <f t="shared" si="35"/>
        <v>92135.524319999997</v>
      </c>
      <c r="CK40" s="20">
        <v>0</v>
      </c>
      <c r="CL40" s="3">
        <f t="shared" si="36"/>
        <v>0</v>
      </c>
      <c r="CM40" s="8">
        <f t="shared" si="37"/>
        <v>0</v>
      </c>
      <c r="CN40" s="59">
        <v>0</v>
      </c>
      <c r="CO40" s="3">
        <f t="shared" si="38"/>
        <v>0</v>
      </c>
      <c r="CP40" s="8">
        <f t="shared" si="39"/>
        <v>0</v>
      </c>
      <c r="CQ40" s="59">
        <v>0</v>
      </c>
      <c r="CR40" s="3">
        <f t="shared" si="40"/>
        <v>0</v>
      </c>
      <c r="CS40" s="8">
        <f t="shared" si="41"/>
        <v>0</v>
      </c>
      <c r="CT40" s="80">
        <v>4597</v>
      </c>
    </row>
    <row r="41" spans="1:98" s="73" customFormat="1" ht="56.25" x14ac:dyDescent="0.25">
      <c r="A41" s="86"/>
      <c r="B41" s="11" t="s">
        <v>12</v>
      </c>
      <c r="C41" s="41" t="s">
        <v>159</v>
      </c>
      <c r="D41" s="65" t="s">
        <v>80</v>
      </c>
      <c r="E41" s="65" t="s">
        <v>181</v>
      </c>
      <c r="F41" s="65" t="s">
        <v>109</v>
      </c>
      <c r="G41" s="65" t="s">
        <v>84</v>
      </c>
      <c r="H41" s="65">
        <v>13787</v>
      </c>
      <c r="I41" s="65" t="s">
        <v>65</v>
      </c>
      <c r="J41" s="75">
        <v>15.23429</v>
      </c>
      <c r="K41" s="108"/>
      <c r="L41" s="108"/>
      <c r="M41" s="114"/>
      <c r="N41" s="110"/>
      <c r="O41" s="68" t="s">
        <v>31</v>
      </c>
      <c r="P41" s="65" t="s">
        <v>119</v>
      </c>
      <c r="Q41" s="67" t="s">
        <v>299</v>
      </c>
      <c r="R41" s="67" t="s">
        <v>310</v>
      </c>
      <c r="S41" s="67" t="s">
        <v>300</v>
      </c>
      <c r="T41" s="67" t="s">
        <v>301</v>
      </c>
      <c r="U41" s="65" t="s">
        <v>31</v>
      </c>
      <c r="V41" s="36" t="s">
        <v>235</v>
      </c>
      <c r="W41" s="42" t="s">
        <v>76</v>
      </c>
      <c r="X41" s="116"/>
      <c r="Y41" s="44" t="s">
        <v>9</v>
      </c>
      <c r="Z41" s="117"/>
      <c r="AA41" s="42">
        <v>10</v>
      </c>
      <c r="AB41" s="42"/>
      <c r="AC41" s="42" t="s">
        <v>266</v>
      </c>
      <c r="AD41" s="84">
        <v>2958465</v>
      </c>
      <c r="AE41" s="46">
        <v>28</v>
      </c>
      <c r="AF41" s="42" t="s">
        <v>278</v>
      </c>
      <c r="AG41" s="116"/>
      <c r="AH41" s="13">
        <v>15.23429</v>
      </c>
      <c r="AI41" s="20">
        <v>0</v>
      </c>
      <c r="AJ41" s="3">
        <f t="shared" si="1"/>
        <v>0</v>
      </c>
      <c r="AK41" s="6">
        <f t="shared" si="2"/>
        <v>0</v>
      </c>
      <c r="AL41" s="20">
        <v>0</v>
      </c>
      <c r="AM41" s="3">
        <f t="shared" si="3"/>
        <v>0</v>
      </c>
      <c r="AN41" s="6">
        <f t="shared" si="4"/>
        <v>0</v>
      </c>
      <c r="AO41" s="20">
        <v>0</v>
      </c>
      <c r="AP41" s="3">
        <f t="shared" si="5"/>
        <v>0</v>
      </c>
      <c r="AQ41" s="6">
        <f t="shared" si="6"/>
        <v>0</v>
      </c>
      <c r="AR41" s="20">
        <v>0</v>
      </c>
      <c r="AS41" s="3">
        <f t="shared" si="7"/>
        <v>0</v>
      </c>
      <c r="AT41" s="6">
        <f t="shared" si="8"/>
        <v>0</v>
      </c>
      <c r="AU41" s="34">
        <v>196</v>
      </c>
      <c r="AV41" s="3">
        <f t="shared" si="9"/>
        <v>588</v>
      </c>
      <c r="AW41" s="6">
        <f t="shared" si="10"/>
        <v>8957.7625200000002</v>
      </c>
      <c r="AX41" s="20">
        <v>0</v>
      </c>
      <c r="AY41" s="3">
        <f t="shared" si="11"/>
        <v>0</v>
      </c>
      <c r="AZ41" s="6">
        <f t="shared" si="12"/>
        <v>0</v>
      </c>
      <c r="BA41" s="20">
        <v>0</v>
      </c>
      <c r="BB41" s="3">
        <f t="shared" si="13"/>
        <v>0</v>
      </c>
      <c r="BC41" s="7">
        <f t="shared" si="14"/>
        <v>0</v>
      </c>
      <c r="BD41" s="20">
        <v>0</v>
      </c>
      <c r="BE41" s="3">
        <f t="shared" si="15"/>
        <v>0</v>
      </c>
      <c r="BF41" s="6">
        <f t="shared" si="16"/>
        <v>0</v>
      </c>
      <c r="BG41" s="20">
        <v>0</v>
      </c>
      <c r="BH41" s="3">
        <f t="shared" si="17"/>
        <v>0</v>
      </c>
      <c r="BI41" s="6">
        <f t="shared" si="18"/>
        <v>0</v>
      </c>
      <c r="BJ41" s="20">
        <v>0</v>
      </c>
      <c r="BK41" s="3">
        <f t="shared" si="19"/>
        <v>0</v>
      </c>
      <c r="BL41" s="6">
        <f t="shared" si="20"/>
        <v>0</v>
      </c>
      <c r="BM41" s="20">
        <v>0</v>
      </c>
      <c r="BN41" s="3">
        <f t="shared" si="21"/>
        <v>0</v>
      </c>
      <c r="BO41" s="6">
        <f t="shared" si="22"/>
        <v>0</v>
      </c>
      <c r="BP41" s="24">
        <v>1344</v>
      </c>
      <c r="BQ41" s="3">
        <f t="shared" si="23"/>
        <v>4032</v>
      </c>
      <c r="BR41" s="6">
        <f t="shared" si="24"/>
        <v>61424.657279999999</v>
      </c>
      <c r="BS41" s="19">
        <v>0</v>
      </c>
      <c r="BT41" s="3">
        <f t="shared" si="25"/>
        <v>0</v>
      </c>
      <c r="BU41" s="6">
        <f t="shared" si="0"/>
        <v>0</v>
      </c>
      <c r="BV41" s="19">
        <v>560</v>
      </c>
      <c r="BW41" s="3">
        <f t="shared" si="26"/>
        <v>1680</v>
      </c>
      <c r="BX41" s="6">
        <f t="shared" si="27"/>
        <v>25593.607199999999</v>
      </c>
      <c r="BY41" s="20">
        <v>0</v>
      </c>
      <c r="BZ41" s="3">
        <f t="shared" si="28"/>
        <v>0</v>
      </c>
      <c r="CA41" s="8">
        <f t="shared" si="29"/>
        <v>0</v>
      </c>
      <c r="CB41" s="20">
        <v>280</v>
      </c>
      <c r="CC41" s="3">
        <f t="shared" si="30"/>
        <v>840</v>
      </c>
      <c r="CD41" s="8">
        <f t="shared" si="31"/>
        <v>12796.803599999999</v>
      </c>
      <c r="CE41" s="21">
        <v>532</v>
      </c>
      <c r="CF41" s="3">
        <f t="shared" si="32"/>
        <v>1596</v>
      </c>
      <c r="CG41" s="8">
        <f t="shared" si="33"/>
        <v>24313.92684</v>
      </c>
      <c r="CH41" s="20">
        <v>336</v>
      </c>
      <c r="CI41" s="3">
        <f t="shared" si="34"/>
        <v>1008</v>
      </c>
      <c r="CJ41" s="8">
        <f t="shared" si="35"/>
        <v>15356.16432</v>
      </c>
      <c r="CK41" s="20">
        <v>0</v>
      </c>
      <c r="CL41" s="3">
        <f t="shared" si="36"/>
        <v>0</v>
      </c>
      <c r="CM41" s="8">
        <f t="shared" si="37"/>
        <v>0</v>
      </c>
      <c r="CN41" s="59">
        <v>0</v>
      </c>
      <c r="CO41" s="3">
        <f t="shared" si="38"/>
        <v>0</v>
      </c>
      <c r="CP41" s="8">
        <f t="shared" si="39"/>
        <v>0</v>
      </c>
      <c r="CQ41" s="59">
        <v>0</v>
      </c>
      <c r="CR41" s="3">
        <f t="shared" si="40"/>
        <v>0</v>
      </c>
      <c r="CS41" s="8">
        <f t="shared" si="41"/>
        <v>0</v>
      </c>
      <c r="CT41" s="80">
        <v>4043</v>
      </c>
    </row>
    <row r="42" spans="1:98" s="78" customFormat="1" ht="56.25" x14ac:dyDescent="0.25">
      <c r="A42" s="86"/>
      <c r="B42" s="11" t="s">
        <v>10</v>
      </c>
      <c r="C42" s="41" t="s">
        <v>159</v>
      </c>
      <c r="D42" s="65" t="s">
        <v>80</v>
      </c>
      <c r="E42" s="65" t="s">
        <v>182</v>
      </c>
      <c r="F42" s="65" t="s">
        <v>109</v>
      </c>
      <c r="G42" s="65" t="s">
        <v>85</v>
      </c>
      <c r="H42" s="65">
        <v>11494</v>
      </c>
      <c r="I42" s="65" t="s">
        <v>65</v>
      </c>
      <c r="J42" s="77">
        <v>45.70214</v>
      </c>
      <c r="K42" s="108"/>
      <c r="L42" s="108"/>
      <c r="M42" s="114"/>
      <c r="N42" s="110"/>
      <c r="O42" s="68" t="s">
        <v>31</v>
      </c>
      <c r="P42" s="65" t="s">
        <v>119</v>
      </c>
      <c r="Q42" s="67" t="s">
        <v>299</v>
      </c>
      <c r="R42" s="67" t="s">
        <v>310</v>
      </c>
      <c r="S42" s="67" t="s">
        <v>300</v>
      </c>
      <c r="T42" s="67" t="s">
        <v>301</v>
      </c>
      <c r="U42" s="65" t="s">
        <v>31</v>
      </c>
      <c r="V42" s="79" t="s">
        <v>236</v>
      </c>
      <c r="W42" s="42" t="s">
        <v>77</v>
      </c>
      <c r="X42" s="116"/>
      <c r="Y42" s="44" t="s">
        <v>9</v>
      </c>
      <c r="Z42" s="117"/>
      <c r="AA42" s="42">
        <v>10</v>
      </c>
      <c r="AB42" s="42"/>
      <c r="AC42" s="42" t="s">
        <v>266</v>
      </c>
      <c r="AD42" s="84">
        <v>2958465</v>
      </c>
      <c r="AE42" s="46">
        <v>28</v>
      </c>
      <c r="AF42" s="42" t="s">
        <v>278</v>
      </c>
      <c r="AG42" s="116"/>
      <c r="AH42" s="13">
        <v>45.70214</v>
      </c>
      <c r="AI42" s="20">
        <v>0</v>
      </c>
      <c r="AJ42" s="3">
        <f t="shared" si="1"/>
        <v>0</v>
      </c>
      <c r="AK42" s="6">
        <f t="shared" si="2"/>
        <v>0</v>
      </c>
      <c r="AL42" s="20">
        <v>0</v>
      </c>
      <c r="AM42" s="3">
        <f t="shared" si="3"/>
        <v>0</v>
      </c>
      <c r="AN42" s="6">
        <f t="shared" si="4"/>
        <v>0</v>
      </c>
      <c r="AO42" s="20">
        <v>644</v>
      </c>
      <c r="AP42" s="3">
        <f t="shared" si="5"/>
        <v>1932</v>
      </c>
      <c r="AQ42" s="6">
        <f t="shared" si="6"/>
        <v>88296.534480000002</v>
      </c>
      <c r="AR42" s="20">
        <v>0</v>
      </c>
      <c r="AS42" s="3">
        <f t="shared" si="7"/>
        <v>0</v>
      </c>
      <c r="AT42" s="6">
        <f t="shared" si="8"/>
        <v>0</v>
      </c>
      <c r="AU42" s="34">
        <v>196</v>
      </c>
      <c r="AV42" s="3">
        <f t="shared" si="9"/>
        <v>588</v>
      </c>
      <c r="AW42" s="6">
        <f t="shared" si="10"/>
        <v>26872.858319999999</v>
      </c>
      <c r="AX42" s="20">
        <v>0</v>
      </c>
      <c r="AY42" s="3">
        <f t="shared" si="11"/>
        <v>0</v>
      </c>
      <c r="AZ42" s="6">
        <f t="shared" si="12"/>
        <v>0</v>
      </c>
      <c r="BA42" s="20">
        <v>0</v>
      </c>
      <c r="BB42" s="3">
        <f t="shared" si="13"/>
        <v>0</v>
      </c>
      <c r="BC42" s="7">
        <f t="shared" si="14"/>
        <v>0</v>
      </c>
      <c r="BD42" s="20">
        <v>0</v>
      </c>
      <c r="BE42" s="3">
        <f t="shared" si="15"/>
        <v>0</v>
      </c>
      <c r="BF42" s="6">
        <f t="shared" si="16"/>
        <v>0</v>
      </c>
      <c r="BG42" s="20">
        <v>0</v>
      </c>
      <c r="BH42" s="3">
        <f t="shared" si="17"/>
        <v>0</v>
      </c>
      <c r="BI42" s="6">
        <f t="shared" si="18"/>
        <v>0</v>
      </c>
      <c r="BJ42" s="20">
        <v>0</v>
      </c>
      <c r="BK42" s="3">
        <f t="shared" si="19"/>
        <v>0</v>
      </c>
      <c r="BL42" s="6">
        <f t="shared" si="20"/>
        <v>0</v>
      </c>
      <c r="BM42" s="20">
        <v>0</v>
      </c>
      <c r="BN42" s="3">
        <f t="shared" si="21"/>
        <v>0</v>
      </c>
      <c r="BO42" s="6">
        <f t="shared" si="22"/>
        <v>0</v>
      </c>
      <c r="BP42" s="24">
        <v>672</v>
      </c>
      <c r="BQ42" s="3">
        <f t="shared" si="23"/>
        <v>2016</v>
      </c>
      <c r="BR42" s="6">
        <f t="shared" si="24"/>
        <v>92135.514240000004</v>
      </c>
      <c r="BS42" s="19">
        <v>0</v>
      </c>
      <c r="BT42" s="3">
        <f t="shared" si="25"/>
        <v>0</v>
      </c>
      <c r="BU42" s="6">
        <f t="shared" si="0"/>
        <v>0</v>
      </c>
      <c r="BV42" s="19">
        <v>280</v>
      </c>
      <c r="BW42" s="3">
        <f t="shared" si="26"/>
        <v>840</v>
      </c>
      <c r="BX42" s="6">
        <f t="shared" si="27"/>
        <v>38389.797599999998</v>
      </c>
      <c r="BY42" s="20">
        <v>0</v>
      </c>
      <c r="BZ42" s="3">
        <f t="shared" si="28"/>
        <v>0</v>
      </c>
      <c r="CA42" s="8">
        <f t="shared" si="29"/>
        <v>0</v>
      </c>
      <c r="CB42" s="20">
        <v>280</v>
      </c>
      <c r="CC42" s="3">
        <f t="shared" si="30"/>
        <v>840</v>
      </c>
      <c r="CD42" s="8">
        <f t="shared" si="31"/>
        <v>38389.797599999998</v>
      </c>
      <c r="CE42" s="21">
        <v>504</v>
      </c>
      <c r="CF42" s="3">
        <f t="shared" si="32"/>
        <v>1512</v>
      </c>
      <c r="CG42" s="8">
        <f t="shared" si="33"/>
        <v>69101.635680000007</v>
      </c>
      <c r="CH42" s="20">
        <v>84</v>
      </c>
      <c r="CI42" s="3">
        <f t="shared" si="34"/>
        <v>252</v>
      </c>
      <c r="CJ42" s="8">
        <f t="shared" si="35"/>
        <v>11516.939280000001</v>
      </c>
      <c r="CK42" s="20">
        <v>0</v>
      </c>
      <c r="CL42" s="3">
        <f t="shared" si="36"/>
        <v>0</v>
      </c>
      <c r="CM42" s="8">
        <f t="shared" si="37"/>
        <v>0</v>
      </c>
      <c r="CN42" s="59">
        <v>0</v>
      </c>
      <c r="CO42" s="3">
        <f t="shared" si="38"/>
        <v>0</v>
      </c>
      <c r="CP42" s="8">
        <f t="shared" si="39"/>
        <v>0</v>
      </c>
      <c r="CQ42" s="59">
        <v>0</v>
      </c>
      <c r="CR42" s="3">
        <f t="shared" si="40"/>
        <v>0</v>
      </c>
      <c r="CS42" s="8">
        <f t="shared" si="41"/>
        <v>0</v>
      </c>
      <c r="CT42" s="80">
        <v>3514</v>
      </c>
    </row>
    <row r="43" spans="1:98" s="78" customFormat="1" ht="56.25" x14ac:dyDescent="0.25">
      <c r="A43" s="87"/>
      <c r="B43" s="11" t="s">
        <v>13</v>
      </c>
      <c r="C43" s="41" t="s">
        <v>159</v>
      </c>
      <c r="D43" s="65" t="s">
        <v>80</v>
      </c>
      <c r="E43" s="65" t="s">
        <v>183</v>
      </c>
      <c r="F43" s="65" t="s">
        <v>109</v>
      </c>
      <c r="G43" s="65" t="s">
        <v>206</v>
      </c>
      <c r="H43" s="65">
        <v>3304</v>
      </c>
      <c r="I43" s="65" t="s">
        <v>65</v>
      </c>
      <c r="J43" s="77">
        <v>91.404290000000003</v>
      </c>
      <c r="K43" s="108"/>
      <c r="L43" s="108"/>
      <c r="M43" s="115"/>
      <c r="N43" s="110"/>
      <c r="O43" s="68" t="s">
        <v>31</v>
      </c>
      <c r="P43" s="65" t="s">
        <v>119</v>
      </c>
      <c r="Q43" s="67" t="s">
        <v>299</v>
      </c>
      <c r="R43" s="67" t="s">
        <v>310</v>
      </c>
      <c r="S43" s="67" t="s">
        <v>300</v>
      </c>
      <c r="T43" s="67" t="s">
        <v>301</v>
      </c>
      <c r="U43" s="65" t="s">
        <v>31</v>
      </c>
      <c r="V43" s="79" t="s">
        <v>237</v>
      </c>
      <c r="W43" s="42" t="s">
        <v>78</v>
      </c>
      <c r="X43" s="116"/>
      <c r="Y43" s="44" t="s">
        <v>9</v>
      </c>
      <c r="Z43" s="117"/>
      <c r="AA43" s="42">
        <v>10</v>
      </c>
      <c r="AB43" s="42"/>
      <c r="AC43" s="42" t="s">
        <v>266</v>
      </c>
      <c r="AD43" s="84">
        <v>2958465</v>
      </c>
      <c r="AE43" s="46">
        <v>28</v>
      </c>
      <c r="AF43" s="42" t="s">
        <v>278</v>
      </c>
      <c r="AG43" s="116"/>
      <c r="AH43" s="13">
        <v>91.404290000000003</v>
      </c>
      <c r="AI43" s="20">
        <v>0</v>
      </c>
      <c r="AJ43" s="3">
        <f t="shared" si="1"/>
        <v>0</v>
      </c>
      <c r="AK43" s="6">
        <f t="shared" si="2"/>
        <v>0</v>
      </c>
      <c r="AL43" s="20">
        <v>0</v>
      </c>
      <c r="AM43" s="3">
        <f t="shared" si="3"/>
        <v>0</v>
      </c>
      <c r="AN43" s="6">
        <f t="shared" si="4"/>
        <v>0</v>
      </c>
      <c r="AO43" s="20">
        <v>0</v>
      </c>
      <c r="AP43" s="3">
        <f t="shared" si="5"/>
        <v>0</v>
      </c>
      <c r="AQ43" s="6">
        <f t="shared" si="6"/>
        <v>0</v>
      </c>
      <c r="AR43" s="20">
        <v>0</v>
      </c>
      <c r="AS43" s="3">
        <f t="shared" si="7"/>
        <v>0</v>
      </c>
      <c r="AT43" s="6">
        <f t="shared" si="8"/>
        <v>0</v>
      </c>
      <c r="AU43" s="34">
        <v>56</v>
      </c>
      <c r="AV43" s="3">
        <f t="shared" si="9"/>
        <v>168</v>
      </c>
      <c r="AW43" s="6">
        <f t="shared" si="10"/>
        <v>15355.92072</v>
      </c>
      <c r="AX43" s="20">
        <v>0</v>
      </c>
      <c r="AY43" s="3">
        <f t="shared" si="11"/>
        <v>0</v>
      </c>
      <c r="AZ43" s="6">
        <f t="shared" si="12"/>
        <v>0</v>
      </c>
      <c r="BA43" s="20">
        <v>0</v>
      </c>
      <c r="BB43" s="3">
        <f t="shared" si="13"/>
        <v>0</v>
      </c>
      <c r="BC43" s="7">
        <f t="shared" si="14"/>
        <v>0</v>
      </c>
      <c r="BD43" s="20">
        <v>0</v>
      </c>
      <c r="BE43" s="3">
        <f t="shared" si="15"/>
        <v>0</v>
      </c>
      <c r="BF43" s="6">
        <f t="shared" si="16"/>
        <v>0</v>
      </c>
      <c r="BG43" s="20">
        <v>0</v>
      </c>
      <c r="BH43" s="3">
        <f t="shared" si="17"/>
        <v>0</v>
      </c>
      <c r="BI43" s="6">
        <f t="shared" si="18"/>
        <v>0</v>
      </c>
      <c r="BJ43" s="20">
        <v>0</v>
      </c>
      <c r="BK43" s="3">
        <f t="shared" si="19"/>
        <v>0</v>
      </c>
      <c r="BL43" s="6">
        <f t="shared" si="20"/>
        <v>0</v>
      </c>
      <c r="BM43" s="20">
        <v>84</v>
      </c>
      <c r="BN43" s="3">
        <f t="shared" si="21"/>
        <v>252</v>
      </c>
      <c r="BO43" s="6">
        <f t="shared" si="22"/>
        <v>23033.881079999999</v>
      </c>
      <c r="BP43" s="24">
        <v>112</v>
      </c>
      <c r="BQ43" s="3">
        <f t="shared" si="23"/>
        <v>336</v>
      </c>
      <c r="BR43" s="6">
        <f t="shared" si="24"/>
        <v>30711.84144</v>
      </c>
      <c r="BS43" s="19">
        <v>0</v>
      </c>
      <c r="BT43" s="3">
        <f t="shared" si="25"/>
        <v>0</v>
      </c>
      <c r="BU43" s="6">
        <f t="shared" si="0"/>
        <v>0</v>
      </c>
      <c r="BV43" s="19">
        <v>84</v>
      </c>
      <c r="BW43" s="3">
        <f t="shared" si="26"/>
        <v>252</v>
      </c>
      <c r="BX43" s="6">
        <f t="shared" si="27"/>
        <v>23033.881079999999</v>
      </c>
      <c r="BY43" s="20">
        <v>0</v>
      </c>
      <c r="BZ43" s="3">
        <f t="shared" si="28"/>
        <v>0</v>
      </c>
      <c r="CA43" s="8">
        <f t="shared" si="29"/>
        <v>0</v>
      </c>
      <c r="CB43" s="20">
        <v>84</v>
      </c>
      <c r="CC43" s="3">
        <f t="shared" si="30"/>
        <v>252</v>
      </c>
      <c r="CD43" s="8">
        <f t="shared" si="31"/>
        <v>23033.881079999999</v>
      </c>
      <c r="CE43" s="21">
        <v>56</v>
      </c>
      <c r="CF43" s="3">
        <f t="shared" si="32"/>
        <v>168</v>
      </c>
      <c r="CG43" s="8">
        <f t="shared" si="33"/>
        <v>15355.92072</v>
      </c>
      <c r="CH43" s="20">
        <v>84</v>
      </c>
      <c r="CI43" s="3">
        <f t="shared" si="34"/>
        <v>252</v>
      </c>
      <c r="CJ43" s="8">
        <f t="shared" si="35"/>
        <v>23033.881079999999</v>
      </c>
      <c r="CK43" s="20">
        <v>0</v>
      </c>
      <c r="CL43" s="3">
        <f t="shared" si="36"/>
        <v>0</v>
      </c>
      <c r="CM43" s="8">
        <f t="shared" si="37"/>
        <v>0</v>
      </c>
      <c r="CN43" s="59">
        <v>0</v>
      </c>
      <c r="CO43" s="3">
        <f t="shared" si="38"/>
        <v>0</v>
      </c>
      <c r="CP43" s="8">
        <f t="shared" si="39"/>
        <v>0</v>
      </c>
      <c r="CQ43" s="59">
        <v>0</v>
      </c>
      <c r="CR43" s="3">
        <f t="shared" si="40"/>
        <v>0</v>
      </c>
      <c r="CS43" s="8">
        <f t="shared" si="41"/>
        <v>0</v>
      </c>
      <c r="CT43" s="80">
        <v>1624</v>
      </c>
    </row>
    <row r="46" spans="1:98" x14ac:dyDescent="0.25">
      <c r="L46" s="82"/>
    </row>
  </sheetData>
  <mergeCells count="38">
    <mergeCell ref="M22:M32"/>
    <mergeCell ref="M35:M39"/>
    <mergeCell ref="M40:M43"/>
    <mergeCell ref="M6:M7"/>
    <mergeCell ref="M8:M9"/>
    <mergeCell ref="M10:M12"/>
    <mergeCell ref="M13:M17"/>
    <mergeCell ref="M18:M21"/>
    <mergeCell ref="BG1:BI1"/>
    <mergeCell ref="BJ1:BL1"/>
    <mergeCell ref="BM1:BO1"/>
    <mergeCell ref="A1:AG1"/>
    <mergeCell ref="AI1:AK1"/>
    <mergeCell ref="AL1:AN1"/>
    <mergeCell ref="AO1:AQ1"/>
    <mergeCell ref="AR1:AT1"/>
    <mergeCell ref="AU1:AW1"/>
    <mergeCell ref="A40:A43"/>
    <mergeCell ref="CH1:CJ1"/>
    <mergeCell ref="CK1:CM1"/>
    <mergeCell ref="CN1:CP1"/>
    <mergeCell ref="CQ1:CS1"/>
    <mergeCell ref="A6:A7"/>
    <mergeCell ref="A8:A9"/>
    <mergeCell ref="BP1:BR1"/>
    <mergeCell ref="BS1:BU1"/>
    <mergeCell ref="BV1:BX1"/>
    <mergeCell ref="BY1:CA1"/>
    <mergeCell ref="CB1:CD1"/>
    <mergeCell ref="CE1:CG1"/>
    <mergeCell ref="AX1:AZ1"/>
    <mergeCell ref="BA1:BC1"/>
    <mergeCell ref="BD1:BF1"/>
    <mergeCell ref="A10:A12"/>
    <mergeCell ref="A13:A17"/>
    <mergeCell ref="A18:A21"/>
    <mergeCell ref="A22:A32"/>
    <mergeCell ref="A35:A39"/>
  </mergeCells>
  <hyperlinks>
    <hyperlink ref="T18" r:id="rId1"/>
    <hyperlink ref="T19" r:id="rId2"/>
    <hyperlink ref="T20" r:id="rId3"/>
    <hyperlink ref="T21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Fabbisogni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Cristina Milazzo</cp:lastModifiedBy>
  <cp:lastPrinted>2024-07-01T14:39:21Z</cp:lastPrinted>
  <dcterms:created xsi:type="dcterms:W3CDTF">2019-06-18T06:56:08Z</dcterms:created>
  <dcterms:modified xsi:type="dcterms:W3CDTF">2024-07-22T11:36:54Z</dcterms:modified>
</cp:coreProperties>
</file>