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ilazzo\Desktop\MILAZZO\FARMACI\PTORS\PTORS 92+93+ESAURITI\Decreti\"/>
    </mc:Choice>
  </mc:AlternateContent>
  <bookViews>
    <workbookView xWindow="0" yWindow="0" windowWidth="23040" windowHeight="9075"/>
  </bookViews>
  <sheets>
    <sheet name="PTORS 92" sheetId="1" r:id="rId1"/>
    <sheet name="PTORS 93 " sheetId="2" r:id="rId2"/>
    <sheet name="FARMACI EROSI" sheetId="3" r:id="rId3"/>
  </sheets>
  <definedNames>
    <definedName name="_xlnm._FilterDatabase" localSheetId="2" hidden="1">'FARMACI EROSI'!$A$3:$CV$27</definedName>
  </definedNames>
  <calcPr calcId="162913"/>
</workbook>
</file>

<file path=xl/calcChain.xml><?xml version="1.0" encoding="utf-8"?>
<calcChain xmlns="http://schemas.openxmlformats.org/spreadsheetml/2006/main">
  <c r="CE26" i="3" l="1"/>
  <c r="M26" i="3" l="1"/>
  <c r="M17" i="3"/>
  <c r="CT8" i="2" l="1"/>
  <c r="CU8" i="2" s="1"/>
  <c r="CQ8" i="2"/>
  <c r="CR8" i="2" s="1"/>
  <c r="CN8" i="2"/>
  <c r="CO8" i="2" s="1"/>
  <c r="CK8" i="2"/>
  <c r="CL8" i="2" s="1"/>
  <c r="CH8" i="2"/>
  <c r="CI8" i="2" s="1"/>
  <c r="CE8" i="2"/>
  <c r="CF8" i="2" s="1"/>
  <c r="CB8" i="2"/>
  <c r="CC8" i="2" s="1"/>
  <c r="BY8" i="2"/>
  <c r="BZ8" i="2" s="1"/>
  <c r="BV8" i="2"/>
  <c r="BW8" i="2" s="1"/>
  <c r="BS8" i="2"/>
  <c r="BT8" i="2" s="1"/>
  <c r="BP8" i="2"/>
  <c r="BQ8" i="2" s="1"/>
  <c r="BM8" i="2"/>
  <c r="BN8" i="2" s="1"/>
  <c r="BJ8" i="2"/>
  <c r="BK8" i="2" s="1"/>
  <c r="BG8" i="2"/>
  <c r="BH8" i="2" s="1"/>
  <c r="BD8" i="2"/>
  <c r="BE8" i="2" s="1"/>
  <c r="BA8" i="2"/>
  <c r="BB8" i="2" s="1"/>
  <c r="AX8" i="2"/>
  <c r="AY8" i="2" s="1"/>
  <c r="AU8" i="2"/>
  <c r="AV8" i="2" s="1"/>
  <c r="AR8" i="2"/>
  <c r="AS8" i="2" s="1"/>
  <c r="AO8" i="2"/>
  <c r="AP8" i="2" s="1"/>
  <c r="AL8" i="2"/>
  <c r="AM8" i="2" s="1"/>
  <c r="CT7" i="2"/>
  <c r="CU7" i="2" s="1"/>
  <c r="CQ7" i="2"/>
  <c r="CR7" i="2" s="1"/>
  <c r="CN7" i="2"/>
  <c r="CO7" i="2" s="1"/>
  <c r="CK7" i="2"/>
  <c r="CL7" i="2" s="1"/>
  <c r="CH7" i="2"/>
  <c r="CI7" i="2" s="1"/>
  <c r="CE7" i="2"/>
  <c r="CF7" i="2" s="1"/>
  <c r="CB7" i="2"/>
  <c r="CC7" i="2" s="1"/>
  <c r="BY7" i="2"/>
  <c r="BZ7" i="2" s="1"/>
  <c r="BV7" i="2"/>
  <c r="BW7" i="2" s="1"/>
  <c r="BS7" i="2"/>
  <c r="BT7" i="2" s="1"/>
  <c r="BP7" i="2"/>
  <c r="BQ7" i="2" s="1"/>
  <c r="BM7" i="2"/>
  <c r="BN7" i="2" s="1"/>
  <c r="BJ7" i="2"/>
  <c r="BK7" i="2" s="1"/>
  <c r="BG7" i="2"/>
  <c r="BH7" i="2" s="1"/>
  <c r="BD7" i="2"/>
  <c r="BE7" i="2" s="1"/>
  <c r="BA7" i="2"/>
  <c r="BB7" i="2" s="1"/>
  <c r="AX7" i="2"/>
  <c r="AY7" i="2" s="1"/>
  <c r="AU7" i="2"/>
  <c r="AV7" i="2" s="1"/>
  <c r="AR7" i="2"/>
  <c r="AS7" i="2" s="1"/>
  <c r="AO7" i="2"/>
  <c r="AP7" i="2" s="1"/>
  <c r="AL7" i="2"/>
  <c r="AM7" i="2" s="1"/>
  <c r="CT6" i="2"/>
  <c r="CU6" i="2" s="1"/>
  <c r="CQ6" i="2"/>
  <c r="CR6" i="2" s="1"/>
  <c r="CN6" i="2"/>
  <c r="CO6" i="2" s="1"/>
  <c r="CK6" i="2"/>
  <c r="CL6" i="2" s="1"/>
  <c r="CH6" i="2"/>
  <c r="CI6" i="2" s="1"/>
  <c r="CE6" i="2"/>
  <c r="CF6" i="2" s="1"/>
  <c r="CB6" i="2"/>
  <c r="CC6" i="2" s="1"/>
  <c r="BY6" i="2"/>
  <c r="BZ6" i="2" s="1"/>
  <c r="BV6" i="2"/>
  <c r="BW6" i="2" s="1"/>
  <c r="BS6" i="2"/>
  <c r="BT6" i="2" s="1"/>
  <c r="BP6" i="2"/>
  <c r="BQ6" i="2" s="1"/>
  <c r="BM6" i="2"/>
  <c r="BN6" i="2" s="1"/>
  <c r="BJ6" i="2"/>
  <c r="BK6" i="2" s="1"/>
  <c r="BG6" i="2"/>
  <c r="BH6" i="2" s="1"/>
  <c r="BD6" i="2"/>
  <c r="BE6" i="2" s="1"/>
  <c r="BA6" i="2"/>
  <c r="BB6" i="2" s="1"/>
  <c r="AX6" i="2"/>
  <c r="AY6" i="2" s="1"/>
  <c r="AU6" i="2"/>
  <c r="AV6" i="2" s="1"/>
  <c r="AR6" i="2"/>
  <c r="AS6" i="2" s="1"/>
  <c r="AO6" i="2"/>
  <c r="AP6" i="2" s="1"/>
  <c r="AL6" i="2"/>
  <c r="AM6" i="2" s="1"/>
  <c r="CT5" i="2"/>
  <c r="CU5" i="2" s="1"/>
  <c r="CQ5" i="2"/>
  <c r="CR5" i="2" s="1"/>
  <c r="CN5" i="2"/>
  <c r="CO5" i="2" s="1"/>
  <c r="CK5" i="2"/>
  <c r="CL5" i="2" s="1"/>
  <c r="CH5" i="2"/>
  <c r="CI5" i="2" s="1"/>
  <c r="CE5" i="2"/>
  <c r="CF5" i="2" s="1"/>
  <c r="CB5" i="2"/>
  <c r="CC5" i="2" s="1"/>
  <c r="BY5" i="2"/>
  <c r="BZ5" i="2" s="1"/>
  <c r="BV5" i="2"/>
  <c r="BW5" i="2" s="1"/>
  <c r="BS5" i="2"/>
  <c r="BT5" i="2" s="1"/>
  <c r="BP5" i="2"/>
  <c r="BQ5" i="2" s="1"/>
  <c r="BM5" i="2"/>
  <c r="BN5" i="2" s="1"/>
  <c r="BJ5" i="2"/>
  <c r="BK5" i="2" s="1"/>
  <c r="BG5" i="2"/>
  <c r="BH5" i="2" s="1"/>
  <c r="BD5" i="2"/>
  <c r="BE5" i="2" s="1"/>
  <c r="BA5" i="2"/>
  <c r="BB5" i="2" s="1"/>
  <c r="AX5" i="2"/>
  <c r="AY5" i="2" s="1"/>
  <c r="AU5" i="2"/>
  <c r="AV5" i="2" s="1"/>
  <c r="AR5" i="2"/>
  <c r="AS5" i="2" s="1"/>
  <c r="AO5" i="2"/>
  <c r="AP5" i="2" s="1"/>
  <c r="AL5" i="2"/>
  <c r="AM5" i="2" s="1"/>
  <c r="CT4" i="2"/>
  <c r="CU4" i="2" s="1"/>
  <c r="CQ4" i="2"/>
  <c r="CR4" i="2" s="1"/>
  <c r="CN4" i="2"/>
  <c r="CO4" i="2" s="1"/>
  <c r="CK4" i="2"/>
  <c r="CL4" i="2" s="1"/>
  <c r="CH4" i="2"/>
  <c r="CI4" i="2" s="1"/>
  <c r="CE4" i="2"/>
  <c r="CF4" i="2" s="1"/>
  <c r="CB4" i="2"/>
  <c r="CC4" i="2" s="1"/>
  <c r="BY4" i="2"/>
  <c r="BZ4" i="2" s="1"/>
  <c r="BV4" i="2"/>
  <c r="BW4" i="2" s="1"/>
  <c r="BS4" i="2"/>
  <c r="BT4" i="2" s="1"/>
  <c r="BP4" i="2"/>
  <c r="BQ4" i="2" s="1"/>
  <c r="BM4" i="2"/>
  <c r="BN4" i="2" s="1"/>
  <c r="BJ4" i="2"/>
  <c r="BK4" i="2" s="1"/>
  <c r="BG4" i="2"/>
  <c r="BH4" i="2" s="1"/>
  <c r="BD4" i="2"/>
  <c r="BE4" i="2" s="1"/>
  <c r="BA4" i="2"/>
  <c r="BB4" i="2" s="1"/>
  <c r="AX4" i="2"/>
  <c r="AY4" i="2" s="1"/>
  <c r="AU4" i="2"/>
  <c r="AV4" i="2" s="1"/>
  <c r="AR4" i="2"/>
  <c r="AS4" i="2" s="1"/>
  <c r="AO4" i="2"/>
  <c r="AP4" i="2" s="1"/>
  <c r="AL4" i="2"/>
  <c r="AM4" i="2" s="1"/>
  <c r="CT8" i="1" l="1"/>
  <c r="CU8" i="1" s="1"/>
  <c r="CQ8" i="1"/>
  <c r="CR8" i="1" s="1"/>
  <c r="CN8" i="1"/>
  <c r="CO8" i="1" s="1"/>
  <c r="CK8" i="1"/>
  <c r="CL8" i="1" s="1"/>
  <c r="CH8" i="1"/>
  <c r="CI8" i="1" s="1"/>
  <c r="CE8" i="1"/>
  <c r="CF8" i="1" s="1"/>
  <c r="CB8" i="1"/>
  <c r="CC8" i="1" s="1"/>
  <c r="BY8" i="1"/>
  <c r="BZ8" i="1" s="1"/>
  <c r="BV8" i="1"/>
  <c r="BW8" i="1" s="1"/>
  <c r="BS8" i="1"/>
  <c r="BT8" i="1" s="1"/>
  <c r="BP8" i="1"/>
  <c r="BQ8" i="1" s="1"/>
  <c r="BM8" i="1"/>
  <c r="BN8" i="1" s="1"/>
  <c r="BJ8" i="1"/>
  <c r="BK8" i="1" s="1"/>
  <c r="BG8" i="1"/>
  <c r="BH8" i="1" s="1"/>
  <c r="BD8" i="1"/>
  <c r="BE8" i="1" s="1"/>
  <c r="BA8" i="1"/>
  <c r="BB8" i="1" s="1"/>
  <c r="AX8" i="1"/>
  <c r="AY8" i="1" s="1"/>
  <c r="AU8" i="1"/>
  <c r="AV8" i="1" s="1"/>
  <c r="AR8" i="1"/>
  <c r="AS8" i="1" s="1"/>
  <c r="AO8" i="1"/>
  <c r="AP8" i="1" s="1"/>
  <c r="AL8" i="1"/>
  <c r="CT7" i="1"/>
  <c r="CU7" i="1" s="1"/>
  <c r="CQ7" i="1"/>
  <c r="CR7" i="1" s="1"/>
  <c r="CN7" i="1"/>
  <c r="CO7" i="1" s="1"/>
  <c r="CK7" i="1"/>
  <c r="CL7" i="1" s="1"/>
  <c r="CH7" i="1"/>
  <c r="CI7" i="1" s="1"/>
  <c r="CE7" i="1"/>
  <c r="CF7" i="1" s="1"/>
  <c r="CB7" i="1"/>
  <c r="CC7" i="1" s="1"/>
  <c r="BY7" i="1"/>
  <c r="BZ7" i="1" s="1"/>
  <c r="BV7" i="1"/>
  <c r="BW7" i="1" s="1"/>
  <c r="BS7" i="1"/>
  <c r="BT7" i="1" s="1"/>
  <c r="BP7" i="1"/>
  <c r="BQ7" i="1" s="1"/>
  <c r="BM7" i="1"/>
  <c r="BN7" i="1" s="1"/>
  <c r="BJ7" i="1"/>
  <c r="BK7" i="1" s="1"/>
  <c r="BG7" i="1"/>
  <c r="BH7" i="1" s="1"/>
  <c r="BD7" i="1"/>
  <c r="BE7" i="1" s="1"/>
  <c r="BA7" i="1"/>
  <c r="BB7" i="1" s="1"/>
  <c r="AX7" i="1"/>
  <c r="AY7" i="1" s="1"/>
  <c r="AU7" i="1"/>
  <c r="AV7" i="1" s="1"/>
  <c r="AR7" i="1"/>
  <c r="AS7" i="1" s="1"/>
  <c r="AO7" i="1"/>
  <c r="AP7" i="1" s="1"/>
  <c r="AL7" i="1"/>
  <c r="CT6" i="1"/>
  <c r="CU6" i="1" s="1"/>
  <c r="CQ6" i="1"/>
  <c r="CR6" i="1" s="1"/>
  <c r="CN6" i="1"/>
  <c r="CO6" i="1" s="1"/>
  <c r="CK6" i="1"/>
  <c r="CL6" i="1" s="1"/>
  <c r="CH6" i="1"/>
  <c r="CI6" i="1" s="1"/>
  <c r="CE6" i="1"/>
  <c r="CF6" i="1" s="1"/>
  <c r="CB6" i="1"/>
  <c r="CC6" i="1" s="1"/>
  <c r="BY6" i="1"/>
  <c r="BZ6" i="1" s="1"/>
  <c r="BV6" i="1"/>
  <c r="BW6" i="1" s="1"/>
  <c r="BS6" i="1"/>
  <c r="BT6" i="1" s="1"/>
  <c r="BP6" i="1"/>
  <c r="BQ6" i="1" s="1"/>
  <c r="BM6" i="1"/>
  <c r="BN6" i="1" s="1"/>
  <c r="BJ6" i="1"/>
  <c r="BK6" i="1" s="1"/>
  <c r="BG6" i="1"/>
  <c r="BH6" i="1" s="1"/>
  <c r="BD6" i="1"/>
  <c r="BE6" i="1" s="1"/>
  <c r="BA6" i="1"/>
  <c r="BB6" i="1" s="1"/>
  <c r="AX6" i="1"/>
  <c r="AY6" i="1" s="1"/>
  <c r="AU6" i="1"/>
  <c r="AV6" i="1" s="1"/>
  <c r="AR6" i="1"/>
  <c r="AS6" i="1" s="1"/>
  <c r="AO6" i="1"/>
  <c r="AL6" i="1"/>
  <c r="AM6" i="1" s="1"/>
  <c r="CT5" i="1"/>
  <c r="CU5" i="1" s="1"/>
  <c r="CQ5" i="1"/>
  <c r="CR5" i="1" s="1"/>
  <c r="CN5" i="1"/>
  <c r="CO5" i="1" s="1"/>
  <c r="CK5" i="1"/>
  <c r="CL5" i="1" s="1"/>
  <c r="CH5" i="1"/>
  <c r="CI5" i="1" s="1"/>
  <c r="CE5" i="1"/>
  <c r="CF5" i="1" s="1"/>
  <c r="CB5" i="1"/>
  <c r="CC5" i="1" s="1"/>
  <c r="BY5" i="1"/>
  <c r="BZ5" i="1" s="1"/>
  <c r="BV5" i="1"/>
  <c r="BW5" i="1" s="1"/>
  <c r="BS5" i="1"/>
  <c r="BT5" i="1" s="1"/>
  <c r="BP5" i="1"/>
  <c r="BQ5" i="1" s="1"/>
  <c r="BM5" i="1"/>
  <c r="BN5" i="1" s="1"/>
  <c r="BJ5" i="1"/>
  <c r="BK5" i="1" s="1"/>
  <c r="BG5" i="1"/>
  <c r="BH5" i="1" s="1"/>
  <c r="BD5" i="1"/>
  <c r="BE5" i="1" s="1"/>
  <c r="BA5" i="1"/>
  <c r="BB5" i="1" s="1"/>
  <c r="AX5" i="1"/>
  <c r="AY5" i="1" s="1"/>
  <c r="AU5" i="1"/>
  <c r="AV5" i="1" s="1"/>
  <c r="AR5" i="1"/>
  <c r="AS5" i="1" s="1"/>
  <c r="AO5" i="1"/>
  <c r="AP5" i="1" s="1"/>
  <c r="AL5" i="1"/>
  <c r="CT4" i="1"/>
  <c r="CU4" i="1" s="1"/>
  <c r="CQ4" i="1"/>
  <c r="CR4" i="1" s="1"/>
  <c r="CN4" i="1"/>
  <c r="CO4" i="1" s="1"/>
  <c r="CK4" i="1"/>
  <c r="CL4" i="1" s="1"/>
  <c r="CH4" i="1"/>
  <c r="CI4" i="1" s="1"/>
  <c r="CE4" i="1"/>
  <c r="CF4" i="1" s="1"/>
  <c r="CB4" i="1"/>
  <c r="CC4" i="1" s="1"/>
  <c r="BY4" i="1"/>
  <c r="BZ4" i="1" s="1"/>
  <c r="BV4" i="1"/>
  <c r="BW4" i="1" s="1"/>
  <c r="BS4" i="1"/>
  <c r="BT4" i="1" s="1"/>
  <c r="BP4" i="1"/>
  <c r="BQ4" i="1" s="1"/>
  <c r="BM4" i="1"/>
  <c r="BN4" i="1" s="1"/>
  <c r="BJ4" i="1"/>
  <c r="BK4" i="1" s="1"/>
  <c r="BG4" i="1"/>
  <c r="BH4" i="1" s="1"/>
  <c r="BD4" i="1"/>
  <c r="BE4" i="1" s="1"/>
  <c r="BA4" i="1"/>
  <c r="BB4" i="1" s="1"/>
  <c r="AX4" i="1"/>
  <c r="AY4" i="1" s="1"/>
  <c r="AU4" i="1"/>
  <c r="AV4" i="1" s="1"/>
  <c r="AR4" i="1"/>
  <c r="AS4" i="1" s="1"/>
  <c r="AO4" i="1"/>
  <c r="AP4" i="1" s="1"/>
  <c r="AL4" i="1"/>
  <c r="AM4" i="1" l="1"/>
  <c r="AP6" i="1"/>
  <c r="AM7" i="1"/>
  <c r="AM5" i="1"/>
  <c r="AM8" i="1"/>
</calcChain>
</file>

<file path=xl/sharedStrings.xml><?xml version="1.0" encoding="utf-8"?>
<sst xmlns="http://schemas.openxmlformats.org/spreadsheetml/2006/main" count="1042" uniqueCount="401">
  <si>
    <t>lotto</t>
  </si>
  <si>
    <t>sublotto</t>
  </si>
  <si>
    <t>cig</t>
  </si>
  <si>
    <t>principio_attivo</t>
  </si>
  <si>
    <t>aic</t>
  </si>
  <si>
    <t>atc</t>
  </si>
  <si>
    <t>dosaggio</t>
  </si>
  <si>
    <t>concentrazione</t>
  </si>
  <si>
    <t>quantita</t>
  </si>
  <si>
    <t>prezzo_unitario_base</t>
  </si>
  <si>
    <t>prezzo_unitario_offerto</t>
  </si>
  <si>
    <t>totale_offerto_sublotto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</si>
  <si>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</si>
  <si>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</si>
  <si>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</si>
  <si>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</si>
  <si>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</si>
  <si>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</si>
  <si>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</si>
  <si>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</si>
  <si>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</si>
  <si>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</si>
  <si>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</si>
  <si>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</si>
  <si>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</si>
  <si>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</si>
  <si>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</si>
  <si>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</si>
  <si>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</si>
  <si>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</si>
  <si>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</si>
  <si>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</si>
  <si>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ribbasso_offerto</t>
  </si>
  <si>
    <t>1</t>
  </si>
  <si>
    <t>A</t>
  </si>
  <si>
    <t>B322757D64</t>
  </si>
  <si>
    <t>IDECABTAGENE VICLEUCEL</t>
  </si>
  <si>
    <t>049604010</t>
  </si>
  <si>
    <t>L01XL07</t>
  </si>
  <si>
    <t>10-100 Ml</t>
  </si>
  <si>
    <t>-</t>
  </si>
  <si>
    <t>sacca</t>
  </si>
  <si>
    <t>SA4</t>
  </si>
  <si>
    <t>ABECMA</t>
  </si>
  <si>
    <t>H</t>
  </si>
  <si>
    <t>2</t>
  </si>
  <si>
    <t>B322758E37</t>
  </si>
  <si>
    <t>LISOCABTAGENE MARALEUCEL</t>
  </si>
  <si>
    <t>050053014</t>
  </si>
  <si>
    <t>L01XX88</t>
  </si>
  <si>
    <t>4,6 mL</t>
  </si>
  <si>
    <t>flaconcino</t>
  </si>
  <si>
    <t>fla</t>
  </si>
  <si>
    <t>BREYANZI</t>
  </si>
  <si>
    <t>3</t>
  </si>
  <si>
    <t>B322759F0A</t>
  </si>
  <si>
    <t>METRELEPTINA</t>
  </si>
  <si>
    <t>046926046</t>
  </si>
  <si>
    <t>A16AA07</t>
  </si>
  <si>
    <t>3 MG</t>
  </si>
  <si>
    <t>FLACONI</t>
  </si>
  <si>
    <t>FLA</t>
  </si>
  <si>
    <t>5147</t>
  </si>
  <si>
    <t>MYALEPTA*3MG 30FL 3ML</t>
  </si>
  <si>
    <t>B</t>
  </si>
  <si>
    <t>046926061</t>
  </si>
  <si>
    <t>5,8 MG</t>
  </si>
  <si>
    <t>5154</t>
  </si>
  <si>
    <t>MYALEPTA*5,8MG 30FL 3ML</t>
  </si>
  <si>
    <t>C</t>
  </si>
  <si>
    <t>046926022</t>
  </si>
  <si>
    <t>11,3 MG</t>
  </si>
  <si>
    <t>5161</t>
  </si>
  <si>
    <t>MYALEPTA*11,3MG 30FL 5ML</t>
  </si>
  <si>
    <t>5</t>
  </si>
  <si>
    <t>B32275B0B5</t>
  </si>
  <si>
    <t>PEGUNIGALSIDASI ALFA</t>
  </si>
  <si>
    <t>050667017</t>
  </si>
  <si>
    <t>A16AB20</t>
  </si>
  <si>
    <t>2 MG/ML</t>
  </si>
  <si>
    <t>20 MG (2 MG/ML)</t>
  </si>
  <si>
    <t>0100002131</t>
  </si>
  <si>
    <t>ELFABRIO*2MG/ML 1FL 10ML</t>
  </si>
  <si>
    <t>6</t>
  </si>
  <si>
    <t>B32275C188</t>
  </si>
  <si>
    <t>MIRIKIZUMAB</t>
  </si>
  <si>
    <t>050695016</t>
  </si>
  <si>
    <t>L04AC24</t>
  </si>
  <si>
    <t>300 MG</t>
  </si>
  <si>
    <t>20MG/ML</t>
  </si>
  <si>
    <t>FLACONE</t>
  </si>
  <si>
    <t>VL7575001IT</t>
  </si>
  <si>
    <t>OMVOH INJ 20MG/ML X1VIAL</t>
  </si>
  <si>
    <t>050695042</t>
  </si>
  <si>
    <t>100 MG</t>
  </si>
  <si>
    <t>100MG/ML</t>
  </si>
  <si>
    <t>PENNA</t>
  </si>
  <si>
    <t>PEN</t>
  </si>
  <si>
    <t>PS8011002IT</t>
  </si>
  <si>
    <t>OMVOH INJ 100MG/ML X2PEND</t>
  </si>
  <si>
    <t>7</t>
  </si>
  <si>
    <t>B32275D25B</t>
  </si>
  <si>
    <t>RAVULIZUMAB</t>
  </si>
  <si>
    <t>048059024</t>
  </si>
  <si>
    <t>L04AJ02</t>
  </si>
  <si>
    <t>300 mg</t>
  </si>
  <si>
    <t>3 ml</t>
  </si>
  <si>
    <t>Flaconcino</t>
  </si>
  <si>
    <t>FIA</t>
  </si>
  <si>
    <t>N/D</t>
  </si>
  <si>
    <t>ULTOMIRIS® 300 mg concentrato per soluzione per infusione (3ML-100MG/ML)</t>
  </si>
  <si>
    <t>048059036</t>
  </si>
  <si>
    <t>1100 mg</t>
  </si>
  <si>
    <t>11 ml</t>
  </si>
  <si>
    <t>FI5</t>
  </si>
  <si>
    <t>ULTOMIRIS® 1100 mg concentrato per soluzione per infusione</t>
  </si>
  <si>
    <t>8</t>
  </si>
  <si>
    <t>B32275E32E</t>
  </si>
  <si>
    <t>GILTERITINIB FUMARATO</t>
  </si>
  <si>
    <t>048312019</t>
  </si>
  <si>
    <t>L01EX13</t>
  </si>
  <si>
    <t>40mg</t>
  </si>
  <si>
    <t>compresse</t>
  </si>
  <si>
    <t>CO4</t>
  </si>
  <si>
    <t>160544</t>
  </si>
  <si>
    <t>XOSPATA 40mg - compresse rivestite con film - uso orale</t>
  </si>
  <si>
    <t>10</t>
  </si>
  <si>
    <t>B3227604D4</t>
  </si>
  <si>
    <t>DUPILUMAB</t>
  </si>
  <si>
    <t>045676069</t>
  </si>
  <si>
    <t>D11AH05</t>
  </si>
  <si>
    <t>2 ml (150mg/ml)</t>
  </si>
  <si>
    <t>siringa</t>
  </si>
  <si>
    <t>SI3</t>
  </si>
  <si>
    <t>816515</t>
  </si>
  <si>
    <t>DUPIXENT 300 mg soluzione iniettabile in siringa preriempita con sistema di sicurezza 2 ml (150mg/ml) (#) Dermatite atopica grave in pazienti adulti, adolescenti e bambini di età compresa tra 6 e 11 anni eligibili per la terapia sistemica</t>
  </si>
  <si>
    <t>045676107</t>
  </si>
  <si>
    <t>200 mg</t>
  </si>
  <si>
    <t>1,14ml -75mg/ml</t>
  </si>
  <si>
    <t>775132</t>
  </si>
  <si>
    <t>DUPIXENT 200 mg soluzione iniettabile in siringa preriempita con sistema di sicurezza 1,14ml (175mg/ml) (#) Dermatite atopica grave in pazienti adulti, adolescenti e bambini di età compresa tra 6 e 11 anni eligibili per la terapia sistemica</t>
  </si>
  <si>
    <t>045676184</t>
  </si>
  <si>
    <t>penna</t>
  </si>
  <si>
    <t>775133</t>
  </si>
  <si>
    <t>DUPIXENT 300 mg soluzione iniettabile in penna preriempita 2 ml (150mg/ml) (#) Dermatite atopica grave in pazienti adulti e adolescenti</t>
  </si>
  <si>
    <t>D</t>
  </si>
  <si>
    <t>045676145</t>
  </si>
  <si>
    <t>PE4</t>
  </si>
  <si>
    <t>775131</t>
  </si>
  <si>
    <t>DUPIXENT 200 mg soluzione iniettabile in penna preriempita 1,14ml (175mg/ml) (#) Dermatite atopica grave in pazienti adulti e adolescenti</t>
  </si>
  <si>
    <t>E</t>
  </si>
  <si>
    <t>045676057</t>
  </si>
  <si>
    <t>SI8</t>
  </si>
  <si>
    <t>761613</t>
  </si>
  <si>
    <t>DUPIXENT 300 mg soluzione iniettabile in siringa preriempita con sistema di sicurezza 2ml (150mg/ml) (#) Asma severo con infiammazione di tipo 2</t>
  </si>
  <si>
    <t>F</t>
  </si>
  <si>
    <t>045676095</t>
  </si>
  <si>
    <t>761612</t>
  </si>
  <si>
    <t>DUPIXENT 200 mg soluzione iniettabile in siringa preriempita con sistema di sicurezza 1,14ml (175mg/ml) (#) Asma severo con infiammazione di tipo 2</t>
  </si>
  <si>
    <t>G</t>
  </si>
  <si>
    <t>045676172</t>
  </si>
  <si>
    <t>775140</t>
  </si>
  <si>
    <t>DUPIXENT 300 mg soluzione iniettabile in penna preriempita  2 ml (150mg/ml) (#) Rinosinusite cronica severa con poliposi nasale e asma severo con infiammazione di tipo 2</t>
  </si>
  <si>
    <t>045676133</t>
  </si>
  <si>
    <t>775134</t>
  </si>
  <si>
    <t>DUPIXENT 200 mg soluzione iniettabile in penna preriempita 1,14ml (175mg/ml) (#) Asma severo con infiammazione di tipo 2</t>
  </si>
  <si>
    <t>11</t>
  </si>
  <si>
    <t>B3227615A7</t>
  </si>
  <si>
    <t>PATISIRAN</t>
  </si>
  <si>
    <t>046993010</t>
  </si>
  <si>
    <t>N07XX12</t>
  </si>
  <si>
    <t>5 ml</t>
  </si>
  <si>
    <t>2 mg/ml</t>
  </si>
  <si>
    <t>flacone</t>
  </si>
  <si>
    <t>Onpattro</t>
  </si>
  <si>
    <t>12</t>
  </si>
  <si>
    <t>B32276267A</t>
  </si>
  <si>
    <t>Irinotecan base anidra (come sale sucrosofato in formulazione liposomiale pegilata)</t>
  </si>
  <si>
    <t>045168010</t>
  </si>
  <si>
    <t>L01CE02</t>
  </si>
  <si>
    <t>4,3 mg/ml</t>
  </si>
  <si>
    <t>4,3</t>
  </si>
  <si>
    <t>soluzione</t>
  </si>
  <si>
    <t>12010793</t>
  </si>
  <si>
    <t>Onivyde pegylated liposomal 4,3 mg/ml</t>
  </si>
  <si>
    <t>13</t>
  </si>
  <si>
    <t>B32276374D</t>
  </si>
  <si>
    <t>CEFTOLOZANO+ TAZOBACTAM</t>
  </si>
  <si>
    <t>044506018</t>
  </si>
  <si>
    <t>J01DI54</t>
  </si>
  <si>
    <t>1g/0,5g</t>
  </si>
  <si>
    <t>na</t>
  </si>
  <si>
    <t>infusione</t>
  </si>
  <si>
    <t>1033486</t>
  </si>
  <si>
    <t>ZERBAXA</t>
  </si>
  <si>
    <t>14</t>
  </si>
  <si>
    <t>B322764820</t>
  </si>
  <si>
    <t>IMIPENEM - CILASTATINA - RELEBACTAM</t>
  </si>
  <si>
    <t>048537017</t>
  </si>
  <si>
    <t>J01DH56</t>
  </si>
  <si>
    <t>1042546</t>
  </si>
  <si>
    <t>RECARBRIO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</si>
  <si>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</si>
  <si>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</si>
  <si>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</si>
  <si>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</si>
  <si>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</si>
  <si>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</si>
  <si>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</si>
  <si>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</si>
  <si>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</si>
  <si>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 xml:space="preserve">VASOPRESSINA
(ARGIPRESSINA ACETATO)
</t>
  </si>
  <si>
    <t>PEMBROLIZUMAB</t>
  </si>
  <si>
    <t>DORAVIRINA+ LAMIVUDINA+ TENOVOFIR DISOPROXIL</t>
  </si>
  <si>
    <t>DAROLUTAMIDE</t>
  </si>
  <si>
    <t>GOLIMUMAB</t>
  </si>
  <si>
    <t>ASFOTASE ALFA</t>
  </si>
  <si>
    <t>INSULINA GLARGINE</t>
  </si>
  <si>
    <t xml:space="preserve">REMDESIVIR </t>
  </si>
  <si>
    <t>MEROPENEM/VABORBACTAM</t>
  </si>
  <si>
    <t>B3227658F3</t>
  </si>
  <si>
    <t>B3227669C6</t>
  </si>
  <si>
    <t>B322767A99</t>
  </si>
  <si>
    <t>B322768B6C</t>
  </si>
  <si>
    <t>B322769C3F</t>
  </si>
  <si>
    <t>B32276AD12</t>
  </si>
  <si>
    <t>B32276BDE5</t>
  </si>
  <si>
    <t>B32276CEB8</t>
  </si>
  <si>
    <t>B32276DF8B</t>
  </si>
  <si>
    <t>KEYTRUDA</t>
  </si>
  <si>
    <t>DELSTRIGO</t>
  </si>
  <si>
    <t>SIMPONI 100MG/1ML AUTOINJ PEN</t>
  </si>
  <si>
    <t>SIMPONI 50MG/0.5ML AUTOINJ PEN</t>
  </si>
  <si>
    <t>SIMPONI 50MG/0.5ML PREFILL SYR</t>
  </si>
  <si>
    <t>TOUJEO 300 UI/ML SOL.INIETTABILE IN PENNA PRERIEMPITA 1,5 ML</t>
  </si>
  <si>
    <t>H01BA01</t>
  </si>
  <si>
    <t>L01FF02</t>
  </si>
  <si>
    <t xml:space="preserve">J05AR24 </t>
  </si>
  <si>
    <t>L02BB06</t>
  </si>
  <si>
    <t>L04AB06</t>
  </si>
  <si>
    <t>A16AB13</t>
  </si>
  <si>
    <t>A10AE04</t>
  </si>
  <si>
    <t>J05AB16</t>
  </si>
  <si>
    <t>J01DH52</t>
  </si>
  <si>
    <t>044386023</t>
  </si>
  <si>
    <t>047426010</t>
  </si>
  <si>
    <t>048610012/E</t>
  </si>
  <si>
    <t>039541053</t>
  </si>
  <si>
    <t>039541014</t>
  </si>
  <si>
    <t>039541038</t>
  </si>
  <si>
    <t>043192347</t>
  </si>
  <si>
    <t>Bristol-Myers Squib Pharma srl</t>
  </si>
  <si>
    <t xml:space="preserve">CHIESI ITALIA SPA </t>
  </si>
  <si>
    <t xml:space="preserve">ELI LILLY ITALIA </t>
  </si>
  <si>
    <t xml:space="preserve">ALEXION PHARMA ITALY </t>
  </si>
  <si>
    <t>ASTELLAS Pharma spa</t>
  </si>
  <si>
    <t xml:space="preserve">SANOFI SRL </t>
  </si>
  <si>
    <t xml:space="preserve">  ALNYLAM ITALY SRL</t>
  </si>
  <si>
    <t>SERVIER ITALIA S.P.A.</t>
  </si>
  <si>
    <t>MSD Italia srl</t>
  </si>
  <si>
    <t>AOP ORPHAN PHARMACEUTICALS ITALY SRL</t>
  </si>
  <si>
    <t>BAYER SPA</t>
  </si>
  <si>
    <t>Janssen Cilag SpA</t>
  </si>
  <si>
    <t>GILEAD SCIENCES SRL</t>
  </si>
  <si>
    <t>CODIFI S.R.L. - CONSORZIO STABILE PER LA DISTRIBUZIONE</t>
  </si>
  <si>
    <t>40 UI</t>
  </si>
  <si>
    <t>40 UI/2 ML</t>
  </si>
  <si>
    <t xml:space="preserve">polvere per concentrato per soluzione per infusione </t>
  </si>
  <si>
    <t xml:space="preserve">EMPRESSIN EV10 F 40 UI /2 ML </t>
  </si>
  <si>
    <t>NA</t>
  </si>
  <si>
    <t xml:space="preserve">NA </t>
  </si>
  <si>
    <t xml:space="preserve">4 ML / 25 MG/20 ML </t>
  </si>
  <si>
    <t>1034261</t>
  </si>
  <si>
    <t xml:space="preserve">100 MG / 300 MG  / 245 MG </t>
  </si>
  <si>
    <t>compressa</t>
  </si>
  <si>
    <t>1041146</t>
  </si>
  <si>
    <t xml:space="preserve">300 MG </t>
  </si>
  <si>
    <t>87140881</t>
  </si>
  <si>
    <t>NUBEQA 300 MG 112 CPR</t>
  </si>
  <si>
    <t>100 MG/ 1ML</t>
  </si>
  <si>
    <t xml:space="preserve">50 MG /0,5 ML </t>
  </si>
  <si>
    <t xml:space="preserve">50 MG/0,5 ML </t>
  </si>
  <si>
    <t xml:space="preserve">soluzione iniettabile </t>
  </si>
  <si>
    <t>SIR</t>
  </si>
  <si>
    <t>471856</t>
  </si>
  <si>
    <t>471854</t>
  </si>
  <si>
    <t>471855</t>
  </si>
  <si>
    <t xml:space="preserve">via di somministrazione </t>
  </si>
  <si>
    <t xml:space="preserve">STRENSIQ 100 mg /ml sol in 12 flaconcini da 0,8 ml </t>
  </si>
  <si>
    <t xml:space="preserve">0,8 ML </t>
  </si>
  <si>
    <t>ENDOVENOSA</t>
  </si>
  <si>
    <t xml:space="preserve">SOTTOCUTANEA </t>
  </si>
  <si>
    <t xml:space="preserve">300 UI /ML - 1,5 ML </t>
  </si>
  <si>
    <t xml:space="preserve">penna preriempita </t>
  </si>
  <si>
    <t>610915</t>
  </si>
  <si>
    <t>048854020</t>
  </si>
  <si>
    <t xml:space="preserve">100 MG </t>
  </si>
  <si>
    <t>104770</t>
  </si>
  <si>
    <t xml:space="preserve">VEKLURY® 100 MG - POLV 1 FL </t>
  </si>
  <si>
    <t>047422011</t>
  </si>
  <si>
    <t xml:space="preserve">1G/1G </t>
  </si>
  <si>
    <t>INFUSIONE USO ENDOVENOSO</t>
  </si>
  <si>
    <t>1G/1G  POLV</t>
  </si>
  <si>
    <t>52B48A</t>
  </si>
  <si>
    <t>VABOREM 1G 6FLAC- IT CO</t>
  </si>
  <si>
    <t xml:space="preserve">500 MG </t>
  </si>
  <si>
    <t>02344710484</t>
  </si>
  <si>
    <t>Via Sette Santi ,1 ,Firenze ,FI</t>
  </si>
  <si>
    <t>800904561</t>
  </si>
  <si>
    <t>garecodifi@legalmail.it</t>
  </si>
  <si>
    <t xml:space="preserve"> 02707070963</t>
  </si>
  <si>
    <t xml:space="preserve"> VIA BUONARROTI, 23, 20093, COLOGNO MONZESE (MI)</t>
  </si>
  <si>
    <t xml:space="preserve"> 0225101</t>
  </si>
  <si>
    <t>GAREJC@ACTALISCERTYMAIL.IT</t>
  </si>
  <si>
    <t>11187430159</t>
  </si>
  <si>
    <t>Via Melchiorre Gioia ,26 ,Milano ,MI</t>
  </si>
  <si>
    <t>02 43920221</t>
  </si>
  <si>
    <t>ufficiogaregilead@legalmail.it</t>
  </si>
  <si>
    <t>00887261006</t>
  </si>
  <si>
    <t>Via Vitorchiano ,151 ,ROMA ,RM</t>
  </si>
  <si>
    <t>06391911</t>
  </si>
  <si>
    <t>ufficiogare.msd@pec.it</t>
  </si>
  <si>
    <t>01726510595</t>
  </si>
  <si>
    <t>PIAZZALE DELL'INDUSTRIA 40/46 ,40/46 ,ROMA ,RM</t>
  </si>
  <si>
    <t>06503961</t>
  </si>
  <si>
    <t>ufficio.gare@cert.bms.com</t>
  </si>
  <si>
    <t>02944970348</t>
  </si>
  <si>
    <t>VIA GIACOMO CHIESI ,1 ,PARMA ,PR</t>
  </si>
  <si>
    <t>05211689217</t>
  </si>
  <si>
    <t>ufficiogarechiesitalia@pec.chiesi.com</t>
  </si>
  <si>
    <t>00426150488</t>
  </si>
  <si>
    <t>VIA GRAMSCI ,731 ,SESTO FIORENTINO ,FI</t>
  </si>
  <si>
    <t>05542571</t>
  </si>
  <si>
    <t>gare_lilly@actaliscertymail.it</t>
  </si>
  <si>
    <t>05665070966</t>
  </si>
  <si>
    <t>Via Melchiorre Gioia ,8 ,Milano ,MI</t>
  </si>
  <si>
    <t>0277679237</t>
  </si>
  <si>
    <t>uff.gare@alexion.legalmail.it</t>
  </si>
  <si>
    <t>00789580966</t>
  </si>
  <si>
    <t>Via Dante ,7 ,Milano ,MI</t>
  </si>
  <si>
    <t>02 92138296</t>
  </si>
  <si>
    <t>astellas.gare@legalmail.it</t>
  </si>
  <si>
    <t>09592090964</t>
  </si>
  <si>
    <t>VIA POLA ,11 ,MILANO ,MI</t>
  </si>
  <si>
    <t>0289732280</t>
  </si>
  <si>
    <t>ufficiogarealnylam@legalmail.it</t>
  </si>
  <si>
    <t>00924251002</t>
  </si>
  <si>
    <t>VIA LUCA PASSI ,85 ,ROMA ,RM</t>
  </si>
  <si>
    <t>06669081</t>
  </si>
  <si>
    <t>ufficiogare@pec.netgrs.it</t>
  </si>
  <si>
    <t>05849130157</t>
  </si>
  <si>
    <t xml:space="preserve">VIALE CERTOSA 130 - MILANO (MI) </t>
  </si>
  <si>
    <t>0239783955</t>
  </si>
  <si>
    <t xml:space="preserve">BAYER.UFFICIOGARE@BAYERSPA.LEGALMAIL.IT
</t>
  </si>
  <si>
    <t>00832400154</t>
  </si>
  <si>
    <t>VIALE LUIGI BODIO ,37/b ,MILANO ,MI</t>
  </si>
  <si>
    <t>0239391</t>
  </si>
  <si>
    <t>garesanofi@pec.it</t>
  </si>
  <si>
    <t>10564160967</t>
  </si>
  <si>
    <t>VIA UMBERTO FORTI ,1 ,PISA ,PI</t>
  </si>
  <si>
    <t>0508731644</t>
  </si>
  <si>
    <t>aopgare@pec.it</t>
  </si>
  <si>
    <t>COM</t>
  </si>
  <si>
    <t>SOTTOCUTANEA</t>
  </si>
  <si>
    <t>ORALE</t>
  </si>
  <si>
    <t>VIA ENDOVENOSA</t>
  </si>
  <si>
    <t>ENDOVENA</t>
  </si>
  <si>
    <t>SOTTOCUTE</t>
  </si>
  <si>
    <t>ENDOVENOSA DILUITO</t>
  </si>
  <si>
    <t>IV</t>
  </si>
  <si>
    <t>OS</t>
  </si>
  <si>
    <t>ASP 1 AGRIGENTO</t>
  </si>
  <si>
    <t>ASP2 CALTANISSETTA</t>
  </si>
  <si>
    <t>ASP3 CATANIA</t>
  </si>
  <si>
    <t>ASP4 ENNA</t>
  </si>
  <si>
    <t>ASP5 MESSINA</t>
  </si>
  <si>
    <t>ASP6 PALERMO</t>
  </si>
  <si>
    <t xml:space="preserve"> ASP7 RAGUSA</t>
  </si>
  <si>
    <t>ASP8 SIRACUSA</t>
  </si>
  <si>
    <t>ASP9 TRAPANI</t>
  </si>
  <si>
    <t>CANNIZZARO CATANIA</t>
  </si>
  <si>
    <t xml:space="preserve"> ARNAS GARIBALDI CATANIA</t>
  </si>
  <si>
    <t>POLICLINICO RODOLICO S. MARCO CATANIA</t>
  </si>
  <si>
    <t>ARNAS PALERMO</t>
  </si>
  <si>
    <t>VILLA SOFIA PALERMO</t>
  </si>
  <si>
    <t>POLICLINICO GAETANO MARTINO MESSINA</t>
  </si>
  <si>
    <t>POLICLINICO V. GIACCONE PALERMO</t>
  </si>
  <si>
    <t>PAPARDO MESSINA</t>
  </si>
  <si>
    <t>GIGLIO CEFALU</t>
  </si>
  <si>
    <t>IRCS BONINO PULEJO MESSINA</t>
  </si>
  <si>
    <t>IRCS M. SS. TROINA</t>
  </si>
  <si>
    <t>ISMETT PALERMO</t>
  </si>
  <si>
    <t>fabbisogno anno</t>
  </si>
  <si>
    <t xml:space="preserve">fabbisogno per tutta la durata contrattuale </t>
  </si>
  <si>
    <t>IMPORTO CONTRATTUALE</t>
  </si>
  <si>
    <t>fabbisogno per tutta la durata contrattuale</t>
  </si>
  <si>
    <t>30% PLUS</t>
  </si>
  <si>
    <t>totale_offerto_lotto</t>
  </si>
  <si>
    <t>AGGIORNAMENTO PTORS N. 92 (36 MESI)</t>
  </si>
  <si>
    <t>AGGIORNAMENTO PTORS N. 93 (36 MESI)</t>
  </si>
  <si>
    <t>PRODOTTI ESAURITI (36 MESI)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</si>
</sst>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\ #,##0.00_)\ _-;\-\ #,##0.00\ _-"/>
    <numFmt numFmtId="165" formatCode="_-\ #,##0.000_)\ _-;\-\ #,##0.000\ _-"/>
    <numFmt numFmtId="166" formatCode="_-\ #,##0.00000_)\ _-;\-\ #,##0.00000\ _-"/>
    <numFmt numFmtId="167" formatCode="_-\ #,##0_)\ _-;\-\ #,##0\ _-"/>
    <numFmt numFmtId="168" formatCode="#,##0.00\ _€"/>
    <numFmt numFmtId="169" formatCode="#,##0.00000\ &quot;€&quot;"/>
    <numFmt numFmtId="170" formatCode="[$-410]General"/>
    <numFmt numFmtId="171" formatCode="#,##0.00\ &quot;€&quot;"/>
    <numFmt numFmtId="172" formatCode="#,##0\ _€"/>
    <numFmt numFmtId="173" formatCode="#,##0.000\ &quot;€&quot;"/>
  </numFmts>
  <fonts count="42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0" fontId="40" fillId="0" borderId="0"/>
  </cellStyleXfs>
  <cellXfs count="124">
    <xf numFmtId="0" fontId="0" fillId="0" borderId="0" xfId="0"/>
    <xf numFmtId="22" fontId="34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horizontal="right"/>
    </xf>
    <xf numFmtId="49" fontId="36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164" fontId="34" fillId="0" borderId="0" xfId="0" applyNumberFormat="1" applyFont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164" fontId="35" fillId="0" borderId="2" xfId="0" applyNumberFormat="1" applyFont="1" applyBorder="1" applyAlignment="1">
      <alignment horizontal="center" vertical="center"/>
    </xf>
    <xf numFmtId="22" fontId="34" fillId="0" borderId="2" xfId="0" applyNumberFormat="1" applyFont="1" applyBorder="1" applyAlignment="1">
      <alignment horizontal="center" vertical="center"/>
    </xf>
    <xf numFmtId="167" fontId="35" fillId="0" borderId="2" xfId="0" applyNumberFormat="1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164" fontId="34" fillId="0" borderId="2" xfId="0" applyNumberFormat="1" applyFont="1" applyBorder="1" applyAlignment="1">
      <alignment horizontal="center" vertical="center"/>
    </xf>
    <xf numFmtId="49" fontId="38" fillId="0" borderId="2" xfId="0" applyNumberFormat="1" applyFont="1" applyBorder="1" applyAlignment="1">
      <alignment horizontal="center" vertical="center"/>
    </xf>
    <xf numFmtId="1" fontId="1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1" fillId="0" borderId="2" xfId="1" applyNumberFormat="1" applyFont="1" applyBorder="1" applyAlignment="1" applyProtection="1">
      <alignment horizontal="center" vertical="center" wrapText="1"/>
      <protection locked="0"/>
    </xf>
    <xf numFmtId="169" fontId="1" fillId="7" borderId="2" xfId="1" applyNumberFormat="1" applyFont="1" applyFill="1" applyBorder="1" applyAlignment="1" applyProtection="1">
      <alignment horizontal="center" vertical="center" wrapText="1"/>
      <protection locked="0"/>
    </xf>
    <xf numFmtId="1" fontId="39" fillId="5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39" fillId="0" borderId="2" xfId="1" applyNumberFormat="1" applyFont="1" applyBorder="1" applyAlignment="1" applyProtection="1">
      <alignment horizontal="center" vertical="center" wrapText="1"/>
      <protection locked="0"/>
    </xf>
    <xf numFmtId="169" fontId="39" fillId="7" borderId="2" xfId="1" applyNumberFormat="1" applyFont="1" applyFill="1" applyBorder="1" applyAlignment="1" applyProtection="1">
      <alignment horizontal="center" vertical="center" wrapText="1"/>
      <protection locked="0"/>
    </xf>
    <xf numFmtId="169" fontId="1" fillId="8" borderId="2" xfId="1" applyNumberFormat="1" applyFont="1" applyFill="1" applyBorder="1" applyAlignment="1" applyProtection="1">
      <alignment horizontal="center" vertical="center" wrapText="1"/>
      <protection locked="0"/>
    </xf>
    <xf numFmtId="1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72" fontId="41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169" fontId="1" fillId="9" borderId="2" xfId="0" applyNumberFormat="1" applyFont="1" applyFill="1" applyBorder="1" applyAlignment="1" applyProtection="1">
      <alignment horizontal="center" vertical="center" wrapText="1"/>
      <protection locked="0"/>
    </xf>
    <xf numFmtId="171" fontId="35" fillId="0" borderId="2" xfId="0" applyNumberFormat="1" applyFont="1" applyBorder="1" applyAlignment="1">
      <alignment horizontal="center" vertical="center"/>
    </xf>
    <xf numFmtId="3" fontId="1" fillId="9" borderId="2" xfId="0" applyNumberFormat="1" applyFont="1" applyFill="1" applyBorder="1" applyAlignment="1" applyProtection="1">
      <alignment horizontal="center" vertical="center" wrapText="1"/>
      <protection locked="0"/>
    </xf>
    <xf numFmtId="172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7" fillId="3" borderId="2" xfId="0" applyNumberFormat="1" applyFont="1" applyFill="1" applyBorder="1" applyAlignment="1">
      <alignment horizontal="left" vertical="center"/>
    </xf>
    <xf numFmtId="173" fontId="1" fillId="9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171" fontId="35" fillId="0" borderId="2" xfId="0" applyNumberFormat="1" applyFont="1" applyFill="1" applyBorder="1" applyAlignment="1">
      <alignment horizontal="center" vertical="center"/>
    </xf>
    <xf numFmtId="49" fontId="36" fillId="0" borderId="3" xfId="0" applyNumberFormat="1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center" vertical="center"/>
    </xf>
    <xf numFmtId="49" fontId="36" fillId="0" borderId="5" xfId="0" applyNumberFormat="1" applyFont="1" applyBorder="1" applyAlignment="1">
      <alignment horizontal="center" vertical="center"/>
    </xf>
    <xf numFmtId="168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" xfId="1" applyNumberFormat="1" applyFont="1" applyFill="1" applyBorder="1" applyAlignment="1" applyProtection="1">
      <alignment horizontal="center" vertical="center" wrapText="1"/>
      <protection locked="0"/>
    </xf>
    <xf numFmtId="168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168" fontId="39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9" borderId="2" xfId="0" applyNumberFormat="1" applyFont="1" applyFill="1" applyBorder="1" applyAlignment="1" applyProtection="1">
      <alignment horizontal="center" vertical="center" wrapText="1"/>
      <protection locked="0"/>
    </xf>
    <xf numFmtId="49" fontId="37" fillId="3" borderId="2" xfId="0" applyNumberFormat="1" applyFont="1" applyFill="1" applyBorder="1" applyAlignment="1">
      <alignment horizontal="left" vertical="center"/>
    </xf>
    <xf numFmtId="169" fontId="1" fillId="9" borderId="3" xfId="0" applyNumberFormat="1" applyFont="1" applyFill="1" applyBorder="1" applyAlignment="1" applyProtection="1">
      <alignment horizontal="center" vertical="center" wrapText="1"/>
      <protection locked="0"/>
    </xf>
    <xf numFmtId="169" fontId="1" fillId="9" borderId="4" xfId="0" applyNumberFormat="1" applyFont="1" applyFill="1" applyBorder="1" applyAlignment="1" applyProtection="1">
      <alignment horizontal="center" vertical="center" wrapText="1"/>
      <protection locked="0"/>
    </xf>
    <xf numFmtId="169" fontId="1" fillId="9" borderId="5" xfId="0" applyNumberFormat="1" applyFont="1" applyFill="1" applyBorder="1" applyAlignment="1" applyProtection="1">
      <alignment horizontal="center" vertical="center" wrapText="1"/>
      <protection locked="0"/>
    </xf>
    <xf numFmtId="49" fontId="37" fillId="3" borderId="0" xfId="0" applyNumberFormat="1" applyFont="1" applyFill="1" applyAlignment="1">
      <alignment horizontal="left" vertical="center"/>
    </xf>
    <xf numFmtId="49" fontId="37" fillId="3" borderId="1" xfId="0" applyNumberFormat="1" applyFont="1" applyFill="1" applyBorder="1" applyAlignment="1">
      <alignment horizontal="left" vertical="center"/>
    </xf>
    <xf numFmtId="169" fontId="1" fillId="9" borderId="2" xfId="0" applyNumberFormat="1" applyFont="1" applyFill="1" applyBorder="1" applyAlignment="1" applyProtection="1">
      <alignment horizontal="center" vertical="center" wrapText="1"/>
      <protection locked="0"/>
    </xf>
    <xf numFmtId="171" fontId="35" fillId="10" borderId="2" xfId="0" applyNumberFormat="1" applyFont="1" applyFill="1" applyBorder="1" applyAlignment="1">
      <alignment horizontal="center" vertical="center"/>
    </xf>
    <xf numFmtId="164" fontId="35" fillId="10" borderId="2" xfId="0" applyNumberFormat="1" applyFont="1" applyFill="1" applyBorder="1" applyAlignment="1">
      <alignment horizontal="center" vertical="center"/>
    </xf>
    <xf numFmtId="171" fontId="35" fillId="10" borderId="3" xfId="0" applyNumberFormat="1" applyFont="1" applyFill="1" applyBorder="1" applyAlignment="1">
      <alignment horizontal="center" vertical="center"/>
    </xf>
    <xf numFmtId="171" fontId="35" fillId="10" borderId="4" xfId="0" applyNumberFormat="1" applyFont="1" applyFill="1" applyBorder="1" applyAlignment="1">
      <alignment horizontal="center" vertical="center"/>
    </xf>
    <xf numFmtId="171" fontId="35" fillId="10" borderId="5" xfId="0" applyNumberFormat="1" applyFont="1" applyFill="1" applyBorder="1" applyAlignment="1">
      <alignment horizontal="center" vertical="center"/>
    </xf>
    <xf numFmtId="165" fontId="35" fillId="10" borderId="2" xfId="0" applyNumberFormat="1" applyFont="1" applyFill="1" applyBorder="1" applyAlignment="1">
      <alignment horizontal="center" vertical="center"/>
    </xf>
    <xf numFmtId="164" fontId="34" fillId="10" borderId="2" xfId="0" applyNumberFormat="1" applyFont="1" applyFill="1" applyBorder="1" applyAlignment="1">
      <alignment horizontal="center" vertical="center"/>
    </xf>
    <xf numFmtId="166" fontId="35" fillId="10" borderId="2" xfId="0" applyNumberFormat="1" applyFont="1" applyFill="1" applyBorder="1" applyAlignment="1">
      <alignment horizontal="center" vertical="center"/>
    </xf>
    <xf numFmtId="49" fontId="36" fillId="10" borderId="2" xfId="0" applyNumberFormat="1" applyFont="1" applyFill="1" applyBorder="1" applyAlignment="1">
      <alignment horizontal="center" vertical="center"/>
    </xf>
    <xf numFmtId="49" fontId="34" fillId="10" borderId="2" xfId="0" applyNumberFormat="1" applyFont="1" applyFill="1" applyBorder="1" applyAlignment="1">
      <alignment horizontal="center" vertical="center"/>
    </xf>
    <xf numFmtId="173" fontId="1" fillId="10" borderId="2" xfId="0" applyNumberFormat="1" applyFont="1" applyFill="1" applyBorder="1" applyAlignment="1">
      <alignment horizontal="center" vertical="center"/>
    </xf>
    <xf numFmtId="171" fontId="35" fillId="10" borderId="2" xfId="0" applyNumberFormat="1" applyFont="1" applyFill="1" applyBorder="1" applyAlignment="1">
      <alignment horizontal="center" vertical="center"/>
    </xf>
    <xf numFmtId="171" fontId="1" fillId="10" borderId="2" xfId="0" applyNumberFormat="1" applyFont="1" applyFill="1" applyBorder="1" applyAlignment="1">
      <alignment horizontal="center" vertic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UFFICIO.GARE@CERT.BMS.COM" TargetMode="External"/><Relationship Id="rId2" Type="http://schemas.openxmlformats.org/officeDocument/2006/relationships/hyperlink" Target="mailto:UFFICIO.GARE@CERT.BMS.COM" TargetMode="External"/><Relationship Id="rId1" Type="http://schemas.openxmlformats.org/officeDocument/2006/relationships/hyperlink" Target="mailto:UFFICIO.GARE@CERT.BMS.COM" TargetMode="External"/><Relationship Id="rId4" Type="http://schemas.openxmlformats.org/officeDocument/2006/relationships/hyperlink" Target="mailto:BAYER.UFFICIOGARE@BAYERSPA.LEGAL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8"/>
  <sheetViews>
    <sheetView tabSelected="1" topLeftCell="AA1" workbookViewId="0">
      <selection activeCell="AN35" sqref="AN35"/>
    </sheetView>
  </sheetViews>
  <sheetFormatPr defaultRowHeight="15" x14ac:dyDescent="0.25"/>
  <cols>
    <col min="1" max="2" width="8" style="3"/>
    <col min="3" max="3" width="11.5703125" style="3" customWidth="1"/>
    <col min="4" max="4" width="28.5703125" style="3" customWidth="1"/>
    <col min="5" max="5" width="16.28515625" style="3" customWidth="1"/>
    <col min="6" max="6" width="16.7109375" style="3" customWidth="1"/>
    <col min="7" max="7" width="18.28515625" style="3" customWidth="1"/>
    <col min="8" max="8" width="14.85546875" style="3" customWidth="1"/>
    <col min="9" max="9" width="14.28515625" style="2" customWidth="1"/>
    <col min="10" max="10" width="19.140625" style="2" customWidth="1"/>
    <col min="11" max="11" width="12.7109375" style="2" customWidth="1"/>
    <col min="12" max="13" width="22" style="2" customWidth="1"/>
    <col min="14" max="14" width="17.7109375" style="2" customWidth="1"/>
    <col min="15" max="16" width="14" style="3" customWidth="1"/>
    <col min="17" max="17" width="30.28515625" style="3" customWidth="1"/>
    <col min="18" max="18" width="17.7109375" style="3" customWidth="1"/>
    <col min="19" max="19" width="17" style="3" customWidth="1"/>
    <col min="20" max="20" width="16.5703125" style="3" customWidth="1"/>
    <col min="21" max="21" width="27.85546875" style="3" customWidth="1"/>
    <col min="22" max="24" width="8" style="3"/>
    <col min="25" max="25" width="15.42578125" style="2" customWidth="1"/>
    <col min="26" max="26" width="12.28515625" style="3" customWidth="1"/>
    <col min="27" max="27" width="16.42578125" style="2" customWidth="1"/>
    <col min="28" max="28" width="18.28515625" style="2" customWidth="1"/>
    <col min="29" max="29" width="13.28515625" style="3" customWidth="1"/>
    <col min="30" max="30" width="8" style="3"/>
    <col min="31" max="31" width="15.42578125" style="1" bestFit="1" customWidth="1"/>
    <col min="32" max="32" width="18.140625" style="2" customWidth="1"/>
    <col min="33" max="33" width="8" style="3"/>
    <col min="34" max="34" width="9.42578125" style="2" bestFit="1" customWidth="1"/>
    <col min="35" max="35" width="8" style="2"/>
    <col min="36" max="36" width="17.42578125" style="2" customWidth="1"/>
    <col min="99" max="99" width="15.7109375" customWidth="1"/>
    <col min="100" max="100" width="17" customWidth="1"/>
  </cols>
  <sheetData>
    <row r="1" spans="1:100" ht="15" customHeight="1" x14ac:dyDescent="0.25">
      <c r="A1" s="104" t="s">
        <v>398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92"/>
      <c r="AK1" s="99" t="s">
        <v>371</v>
      </c>
      <c r="AL1" s="99"/>
      <c r="AM1" s="99"/>
      <c r="AN1" s="99" t="s">
        <v>372</v>
      </c>
      <c r="AO1" s="99"/>
      <c r="AP1" s="99"/>
      <c r="AQ1" s="99" t="s">
        <v>373</v>
      </c>
      <c r="AR1" s="99"/>
      <c r="AS1" s="99"/>
      <c r="AT1" s="99" t="s">
        <v>374</v>
      </c>
      <c r="AU1" s="99"/>
      <c r="AV1" s="99"/>
      <c r="AW1" s="99" t="s">
        <v>375</v>
      </c>
      <c r="AX1" s="99"/>
      <c r="AY1" s="99"/>
      <c r="AZ1" s="99" t="s">
        <v>376</v>
      </c>
      <c r="BA1" s="99"/>
      <c r="BB1" s="99"/>
      <c r="BC1" s="102" t="s">
        <v>377</v>
      </c>
      <c r="BD1" s="102"/>
      <c r="BE1" s="102"/>
      <c r="BF1" s="99" t="s">
        <v>378</v>
      </c>
      <c r="BG1" s="99"/>
      <c r="BH1" s="99"/>
      <c r="BI1" s="99" t="s">
        <v>379</v>
      </c>
      <c r="BJ1" s="99"/>
      <c r="BK1" s="99"/>
      <c r="BL1" s="99" t="s">
        <v>380</v>
      </c>
      <c r="BM1" s="99"/>
      <c r="BN1" s="99"/>
      <c r="BO1" s="100" t="s">
        <v>381</v>
      </c>
      <c r="BP1" s="100"/>
      <c r="BQ1" s="100"/>
      <c r="BR1" s="99" t="s">
        <v>382</v>
      </c>
      <c r="BS1" s="99"/>
      <c r="BT1" s="99"/>
      <c r="BU1" s="101" t="s">
        <v>383</v>
      </c>
      <c r="BV1" s="101"/>
      <c r="BW1" s="101"/>
      <c r="BX1" s="99" t="s">
        <v>384</v>
      </c>
      <c r="BY1" s="99"/>
      <c r="BZ1" s="99"/>
      <c r="CA1" s="99" t="s">
        <v>385</v>
      </c>
      <c r="CB1" s="99"/>
      <c r="CC1" s="99"/>
      <c r="CD1" s="99" t="s">
        <v>386</v>
      </c>
      <c r="CE1" s="99"/>
      <c r="CF1" s="99"/>
      <c r="CG1" s="100" t="s">
        <v>387</v>
      </c>
      <c r="CH1" s="100"/>
      <c r="CI1" s="100"/>
      <c r="CJ1" s="100" t="s">
        <v>388</v>
      </c>
      <c r="CK1" s="100"/>
      <c r="CL1" s="100"/>
      <c r="CM1" s="100" t="s">
        <v>389</v>
      </c>
      <c r="CN1" s="100"/>
      <c r="CO1" s="100"/>
      <c r="CP1" s="100" t="s">
        <v>390</v>
      </c>
      <c r="CQ1" s="100"/>
      <c r="CR1" s="100"/>
      <c r="CS1" s="100" t="s">
        <v>391</v>
      </c>
      <c r="CT1" s="100"/>
      <c r="CU1" s="100"/>
      <c r="CV1" s="103" t="s">
        <v>396</v>
      </c>
    </row>
    <row r="2" spans="1:100" ht="1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92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102"/>
      <c r="BD2" s="102"/>
      <c r="BE2" s="102"/>
      <c r="BF2" s="99"/>
      <c r="BG2" s="99"/>
      <c r="BH2" s="99"/>
      <c r="BI2" s="99"/>
      <c r="BJ2" s="99"/>
      <c r="BK2" s="99"/>
      <c r="BL2" s="99"/>
      <c r="BM2" s="99"/>
      <c r="BN2" s="99"/>
      <c r="BO2" s="100"/>
      <c r="BP2" s="100"/>
      <c r="BQ2" s="100"/>
      <c r="BR2" s="99"/>
      <c r="BS2" s="99"/>
      <c r="BT2" s="99"/>
      <c r="BU2" s="101"/>
      <c r="BV2" s="101"/>
      <c r="BW2" s="101"/>
      <c r="BX2" s="99"/>
      <c r="BY2" s="99"/>
      <c r="BZ2" s="99"/>
      <c r="CA2" s="99"/>
      <c r="CB2" s="99"/>
      <c r="CC2" s="99"/>
      <c r="CD2" s="99"/>
      <c r="CE2" s="99"/>
      <c r="CF2" s="99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3"/>
    </row>
    <row r="3" spans="1:100" s="4" customFormat="1" ht="56.25" customHeight="1" x14ac:dyDescent="0.25">
      <c r="A3" s="56" t="s">
        <v>0</v>
      </c>
      <c r="B3" s="57" t="s">
        <v>1</v>
      </c>
      <c r="C3" s="58" t="s">
        <v>2</v>
      </c>
      <c r="D3" s="59" t="s">
        <v>3</v>
      </c>
      <c r="E3" s="60" t="s">
        <v>4</v>
      </c>
      <c r="F3" s="61" t="s">
        <v>5</v>
      </c>
      <c r="G3" s="62" t="s">
        <v>6</v>
      </c>
      <c r="H3" s="63" t="s">
        <v>7</v>
      </c>
      <c r="I3" s="64" t="s">
        <v>8</v>
      </c>
      <c r="J3" s="65" t="s">
        <v>9</v>
      </c>
      <c r="K3" s="56" t="s">
        <v>10</v>
      </c>
      <c r="L3" s="66" t="s">
        <v>11</v>
      </c>
      <c r="M3" s="56" t="s">
        <v>397</v>
      </c>
      <c r="N3" s="67" t="s">
        <v>12</v>
      </c>
      <c r="O3" s="68" t="s">
        <v>13</v>
      </c>
      <c r="P3" s="56" t="s">
        <v>287</v>
      </c>
      <c r="Q3" s="69" t="s">
        <v>14</v>
      </c>
      <c r="R3" s="70" t="s">
        <v>15</v>
      </c>
      <c r="S3" s="71" t="s">
        <v>16</v>
      </c>
      <c r="T3" s="72" t="s">
        <v>17</v>
      </c>
      <c r="U3" s="73" t="s">
        <v>18</v>
      </c>
      <c r="V3" s="74" t="s">
        <v>19</v>
      </c>
      <c r="W3" s="75" t="s">
        <v>20</v>
      </c>
      <c r="X3" s="76" t="s">
        <v>21</v>
      </c>
      <c r="Y3" s="77" t="s">
        <v>22</v>
      </c>
      <c r="Z3" s="78" t="s">
        <v>23</v>
      </c>
      <c r="AA3" s="79" t="s">
        <v>24</v>
      </c>
      <c r="AB3" s="80" t="s">
        <v>25</v>
      </c>
      <c r="AC3" s="81" t="s">
        <v>26</v>
      </c>
      <c r="AD3" s="82" t="s">
        <v>27</v>
      </c>
      <c r="AE3" s="83" t="s">
        <v>28</v>
      </c>
      <c r="AF3" s="84" t="s">
        <v>29</v>
      </c>
      <c r="AG3" s="85" t="s">
        <v>30</v>
      </c>
      <c r="AH3" s="86" t="s">
        <v>31</v>
      </c>
      <c r="AI3" s="87" t="s">
        <v>32</v>
      </c>
      <c r="AJ3" s="88" t="s">
        <v>10</v>
      </c>
      <c r="AK3" s="47" t="s">
        <v>392</v>
      </c>
      <c r="AL3" s="48" t="s">
        <v>393</v>
      </c>
      <c r="AM3" s="49" t="s">
        <v>394</v>
      </c>
      <c r="AN3" s="47" t="s">
        <v>392</v>
      </c>
      <c r="AO3" s="48" t="s">
        <v>393</v>
      </c>
      <c r="AP3" s="49" t="s">
        <v>394</v>
      </c>
      <c r="AQ3" s="47" t="s">
        <v>392</v>
      </c>
      <c r="AR3" s="48" t="s">
        <v>393</v>
      </c>
      <c r="AS3" s="49" t="s">
        <v>394</v>
      </c>
      <c r="AT3" s="47" t="s">
        <v>392</v>
      </c>
      <c r="AU3" s="48" t="s">
        <v>395</v>
      </c>
      <c r="AV3" s="49" t="s">
        <v>394</v>
      </c>
      <c r="AW3" s="47" t="s">
        <v>392</v>
      </c>
      <c r="AX3" s="48" t="s">
        <v>393</v>
      </c>
      <c r="AY3" s="49" t="s">
        <v>394</v>
      </c>
      <c r="AZ3" s="47" t="s">
        <v>392</v>
      </c>
      <c r="BA3" s="48" t="s">
        <v>395</v>
      </c>
      <c r="BB3" s="49" t="s">
        <v>394</v>
      </c>
      <c r="BC3" s="50" t="s">
        <v>392</v>
      </c>
      <c r="BD3" s="51" t="s">
        <v>393</v>
      </c>
      <c r="BE3" s="52" t="s">
        <v>394</v>
      </c>
      <c r="BF3" s="47" t="s">
        <v>392</v>
      </c>
      <c r="BG3" s="48" t="s">
        <v>393</v>
      </c>
      <c r="BH3" s="49" t="s">
        <v>394</v>
      </c>
      <c r="BI3" s="47" t="s">
        <v>392</v>
      </c>
      <c r="BJ3" s="48" t="s">
        <v>395</v>
      </c>
      <c r="BK3" s="49" t="s">
        <v>394</v>
      </c>
      <c r="BL3" s="47" t="s">
        <v>392</v>
      </c>
      <c r="BM3" s="48" t="s">
        <v>393</v>
      </c>
      <c r="BN3" s="49" t="s">
        <v>394</v>
      </c>
      <c r="BO3" s="47" t="s">
        <v>392</v>
      </c>
      <c r="BP3" s="48" t="s">
        <v>393</v>
      </c>
      <c r="BQ3" s="49" t="s">
        <v>394</v>
      </c>
      <c r="BR3" s="47" t="s">
        <v>392</v>
      </c>
      <c r="BS3" s="48" t="s">
        <v>395</v>
      </c>
      <c r="BT3" s="49" t="s">
        <v>394</v>
      </c>
      <c r="BU3" s="47" t="s">
        <v>392</v>
      </c>
      <c r="BV3" s="48" t="s">
        <v>393</v>
      </c>
      <c r="BW3" s="49" t="s">
        <v>394</v>
      </c>
      <c r="BX3" s="47" t="s">
        <v>392</v>
      </c>
      <c r="BY3" s="48" t="s">
        <v>393</v>
      </c>
      <c r="BZ3" s="49" t="s">
        <v>394</v>
      </c>
      <c r="CA3" s="47" t="s">
        <v>392</v>
      </c>
      <c r="CB3" s="48" t="s">
        <v>393</v>
      </c>
      <c r="CC3" s="53" t="s">
        <v>394</v>
      </c>
      <c r="CD3" s="47" t="s">
        <v>392</v>
      </c>
      <c r="CE3" s="48" t="s">
        <v>393</v>
      </c>
      <c r="CF3" s="53" t="s">
        <v>394</v>
      </c>
      <c r="CG3" s="47" t="s">
        <v>392</v>
      </c>
      <c r="CH3" s="48" t="s">
        <v>393</v>
      </c>
      <c r="CI3" s="53" t="s">
        <v>394</v>
      </c>
      <c r="CJ3" s="47" t="s">
        <v>392</v>
      </c>
      <c r="CK3" s="48" t="s">
        <v>393</v>
      </c>
      <c r="CL3" s="53" t="s">
        <v>394</v>
      </c>
      <c r="CM3" s="47" t="s">
        <v>392</v>
      </c>
      <c r="CN3" s="48" t="s">
        <v>393</v>
      </c>
      <c r="CO3" s="53" t="s">
        <v>394</v>
      </c>
      <c r="CP3" s="47" t="s">
        <v>392</v>
      </c>
      <c r="CQ3" s="48" t="s">
        <v>393</v>
      </c>
      <c r="CR3" s="53" t="s">
        <v>394</v>
      </c>
      <c r="CS3" s="47" t="s">
        <v>392</v>
      </c>
      <c r="CT3" s="48" t="s">
        <v>393</v>
      </c>
      <c r="CU3" s="53" t="s">
        <v>394</v>
      </c>
      <c r="CV3" s="103"/>
    </row>
    <row r="4" spans="1:100" x14ac:dyDescent="0.25">
      <c r="A4" s="39" t="s">
        <v>33</v>
      </c>
      <c r="B4" s="39" t="s">
        <v>34</v>
      </c>
      <c r="C4" s="39" t="s">
        <v>35</v>
      </c>
      <c r="D4" s="39" t="s">
        <v>36</v>
      </c>
      <c r="E4" s="39" t="s">
        <v>37</v>
      </c>
      <c r="F4" s="39" t="s">
        <v>38</v>
      </c>
      <c r="G4" s="39" t="s">
        <v>39</v>
      </c>
      <c r="H4" s="39" t="s">
        <v>40</v>
      </c>
      <c r="I4" s="40">
        <v>19</v>
      </c>
      <c r="J4" s="89">
        <v>192683.75</v>
      </c>
      <c r="K4" s="111"/>
      <c r="L4" s="111"/>
      <c r="M4" s="111"/>
      <c r="N4" s="112"/>
      <c r="O4" s="39" t="s">
        <v>41</v>
      </c>
      <c r="P4" s="39" t="s">
        <v>290</v>
      </c>
      <c r="Q4" s="39" t="s">
        <v>251</v>
      </c>
      <c r="R4" s="43" t="s">
        <v>322</v>
      </c>
      <c r="S4" s="43" t="s">
        <v>323</v>
      </c>
      <c r="T4" s="43" t="s">
        <v>324</v>
      </c>
      <c r="U4" s="43" t="s">
        <v>325</v>
      </c>
      <c r="V4" s="39" t="s">
        <v>42</v>
      </c>
      <c r="W4" s="39" t="s">
        <v>40</v>
      </c>
      <c r="X4" s="39" t="s">
        <v>43</v>
      </c>
      <c r="Y4" s="112"/>
      <c r="Z4" s="39" t="s">
        <v>44</v>
      </c>
      <c r="AA4" s="112"/>
      <c r="AB4" s="42">
        <v>10</v>
      </c>
      <c r="AC4" s="119"/>
      <c r="AD4" s="39" t="s">
        <v>33</v>
      </c>
      <c r="AE4" s="41">
        <v>49650</v>
      </c>
      <c r="AF4" s="42">
        <v>1</v>
      </c>
      <c r="AG4" s="119"/>
      <c r="AH4" s="112"/>
      <c r="AI4" s="112"/>
      <c r="AJ4" s="123"/>
      <c r="AK4" s="54">
        <v>0</v>
      </c>
      <c r="AL4" s="48">
        <f>TRUNC((AK4/12*36),0)</f>
        <v>0</v>
      </c>
      <c r="AM4" s="49">
        <f>AL4*AI4</f>
        <v>0</v>
      </c>
      <c r="AN4" s="54">
        <v>0</v>
      </c>
      <c r="AO4" s="48">
        <f>TRUNC((AN4/12*36),0)</f>
        <v>0</v>
      </c>
      <c r="AP4" s="49">
        <f>AO4*AI4</f>
        <v>0</v>
      </c>
      <c r="AQ4" s="54">
        <v>0</v>
      </c>
      <c r="AR4" s="48">
        <f>TRUNC((AQ4/12*36),0)</f>
        <v>0</v>
      </c>
      <c r="AS4" s="49">
        <f>AR4*AI4</f>
        <v>0</v>
      </c>
      <c r="AT4" s="54">
        <v>0</v>
      </c>
      <c r="AU4" s="48">
        <f>TRUNC((AT4/12*36),0)</f>
        <v>0</v>
      </c>
      <c r="AV4" s="49">
        <f>AU4*AI4</f>
        <v>0</v>
      </c>
      <c r="AW4" s="54">
        <v>0</v>
      </c>
      <c r="AX4" s="48">
        <f>TRUNC((AW4/12*36),0)</f>
        <v>0</v>
      </c>
      <c r="AY4" s="49">
        <f>AX4*AI4</f>
        <v>0</v>
      </c>
      <c r="AZ4" s="55">
        <v>5</v>
      </c>
      <c r="BA4" s="48">
        <f>TRUNC((AZ4/12*36),0)</f>
        <v>15</v>
      </c>
      <c r="BB4" s="49">
        <f>BA4*AI4</f>
        <v>0</v>
      </c>
      <c r="BC4" s="54">
        <v>0</v>
      </c>
      <c r="BD4" s="48">
        <f>TRUNC((BC4/12*36),0)</f>
        <v>0</v>
      </c>
      <c r="BE4" s="52">
        <f>BD4*AI4</f>
        <v>0</v>
      </c>
      <c r="BF4" s="54">
        <v>0</v>
      </c>
      <c r="BG4" s="48">
        <f>TRUNC((BF4/12*36),0)</f>
        <v>0</v>
      </c>
      <c r="BH4" s="49">
        <f>BG4*AI4</f>
        <v>0</v>
      </c>
      <c r="BI4" s="54">
        <v>0</v>
      </c>
      <c r="BJ4" s="48">
        <f>TRUNC((BI4/12*36),0)</f>
        <v>0</v>
      </c>
      <c r="BK4" s="49">
        <f>BJ4*AI4</f>
        <v>0</v>
      </c>
      <c r="BL4" s="54">
        <v>0</v>
      </c>
      <c r="BM4" s="48">
        <f>TRUNC((BL4/12*36),0)</f>
        <v>0</v>
      </c>
      <c r="BN4" s="49">
        <f>BM4*AI4</f>
        <v>0</v>
      </c>
      <c r="BO4" s="54">
        <v>0</v>
      </c>
      <c r="BP4" s="48">
        <f>TRUNC((BO4/12*36),0)</f>
        <v>0</v>
      </c>
      <c r="BQ4" s="49">
        <f>BP4*AI4</f>
        <v>0</v>
      </c>
      <c r="BR4" s="55">
        <v>0</v>
      </c>
      <c r="BS4" s="48">
        <f>TRUNC((BR4/12*36),0)</f>
        <v>0</v>
      </c>
      <c r="BT4" s="49">
        <f>BS4*AI4</f>
        <v>0</v>
      </c>
      <c r="BU4" s="54">
        <v>0</v>
      </c>
      <c r="BV4" s="48">
        <f>TRUNC((BU4/12*36),0)</f>
        <v>0</v>
      </c>
      <c r="BW4" s="49">
        <f t="shared" ref="BW4:BW8" si="0">BV4*AI4</f>
        <v>0</v>
      </c>
      <c r="BX4" s="54">
        <v>0</v>
      </c>
      <c r="BY4" s="48">
        <f>TRUNC((BX4/12*36),0)</f>
        <v>0</v>
      </c>
      <c r="BZ4" s="49">
        <f>BY4*AI4</f>
        <v>0</v>
      </c>
      <c r="CA4" s="54">
        <v>0</v>
      </c>
      <c r="CB4" s="48">
        <f>TRUNC((CA4/12*36),0)</f>
        <v>0</v>
      </c>
      <c r="CC4" s="53">
        <f>CB4*AI4</f>
        <v>0</v>
      </c>
      <c r="CD4" s="55">
        <v>0</v>
      </c>
      <c r="CE4" s="48">
        <f>TRUNC((CD4/12*36),0)</f>
        <v>0</v>
      </c>
      <c r="CF4" s="53">
        <f>CE4*AI4</f>
        <v>0</v>
      </c>
      <c r="CG4" s="54">
        <v>0</v>
      </c>
      <c r="CH4" s="48">
        <f>TRUNC((CG4/12*36),0)</f>
        <v>0</v>
      </c>
      <c r="CI4" s="53">
        <f>CH4*AI4</f>
        <v>0</v>
      </c>
      <c r="CJ4" s="54">
        <v>0</v>
      </c>
      <c r="CK4" s="48">
        <f>TRUNC((CJ4/12*36),0)</f>
        <v>0</v>
      </c>
      <c r="CL4" s="53">
        <f>CK4*AI4</f>
        <v>0</v>
      </c>
      <c r="CM4" s="55">
        <v>0</v>
      </c>
      <c r="CN4" s="48">
        <f>TRUNC((CM4/12*36),0)</f>
        <v>0</v>
      </c>
      <c r="CO4" s="53">
        <f>CN4*AI4</f>
        <v>0</v>
      </c>
      <c r="CP4" s="55">
        <v>0</v>
      </c>
      <c r="CQ4" s="48">
        <f>TRUNC((CP4/12*36),0)</f>
        <v>0</v>
      </c>
      <c r="CR4" s="53">
        <f>CQ4*AI4</f>
        <v>0</v>
      </c>
      <c r="CS4" s="55">
        <v>0</v>
      </c>
      <c r="CT4" s="48">
        <f>TRUNC((CS4/12*36),0)</f>
        <v>0</v>
      </c>
      <c r="CU4" s="53">
        <f>CT4*AI4</f>
        <v>0</v>
      </c>
      <c r="CV4" s="90">
        <v>4</v>
      </c>
    </row>
    <row r="5" spans="1:100" x14ac:dyDescent="0.25">
      <c r="A5" s="39" t="s">
        <v>45</v>
      </c>
      <c r="B5" s="39" t="s">
        <v>34</v>
      </c>
      <c r="C5" s="39" t="s">
        <v>46</v>
      </c>
      <c r="D5" s="39" t="s">
        <v>47</v>
      </c>
      <c r="E5" s="39" t="s">
        <v>48</v>
      </c>
      <c r="F5" s="39" t="s">
        <v>49</v>
      </c>
      <c r="G5" s="39" t="s">
        <v>50</v>
      </c>
      <c r="H5" s="39" t="s">
        <v>40</v>
      </c>
      <c r="I5" s="40">
        <v>19</v>
      </c>
      <c r="J5" s="89">
        <v>186817.5</v>
      </c>
      <c r="K5" s="111"/>
      <c r="L5" s="111"/>
      <c r="M5" s="111"/>
      <c r="N5" s="112"/>
      <c r="O5" s="39" t="s">
        <v>51</v>
      </c>
      <c r="P5" s="39" t="s">
        <v>290</v>
      </c>
      <c r="Q5" s="39" t="s">
        <v>251</v>
      </c>
      <c r="R5" s="43" t="s">
        <v>322</v>
      </c>
      <c r="S5" s="43" t="s">
        <v>323</v>
      </c>
      <c r="T5" s="43" t="s">
        <v>324</v>
      </c>
      <c r="U5" s="43" t="s">
        <v>325</v>
      </c>
      <c r="V5" s="39" t="s">
        <v>52</v>
      </c>
      <c r="W5" s="39" t="s">
        <v>40</v>
      </c>
      <c r="X5" s="39" t="s">
        <v>53</v>
      </c>
      <c r="Y5" s="112"/>
      <c r="Z5" s="39" t="s">
        <v>44</v>
      </c>
      <c r="AA5" s="112"/>
      <c r="AB5" s="42">
        <v>10</v>
      </c>
      <c r="AC5" s="119"/>
      <c r="AD5" s="39" t="s">
        <v>33</v>
      </c>
      <c r="AE5" s="41">
        <v>48811</v>
      </c>
      <c r="AF5" s="42">
        <v>1</v>
      </c>
      <c r="AG5" s="119"/>
      <c r="AH5" s="112"/>
      <c r="AI5" s="112"/>
      <c r="AJ5" s="123"/>
      <c r="AK5" s="54">
        <v>0</v>
      </c>
      <c r="AL5" s="48">
        <f t="shared" ref="AL5:AL8" si="1">TRUNC((AK5/12*36),0)</f>
        <v>0</v>
      </c>
      <c r="AM5" s="49">
        <f t="shared" ref="AM5:AM8" si="2">AL5*AI5</f>
        <v>0</v>
      </c>
      <c r="AN5" s="54">
        <v>0</v>
      </c>
      <c r="AO5" s="48">
        <f t="shared" ref="AO5:AO8" si="3">TRUNC((AN5/12*36),0)</f>
        <v>0</v>
      </c>
      <c r="AP5" s="49">
        <f t="shared" ref="AP5:AP8" si="4">AO5*AI5</f>
        <v>0</v>
      </c>
      <c r="AQ5" s="54">
        <v>0</v>
      </c>
      <c r="AR5" s="48">
        <f t="shared" ref="AR5:AR8" si="5">TRUNC((AQ5/12*36),0)</f>
        <v>0</v>
      </c>
      <c r="AS5" s="49">
        <f t="shared" ref="AS5:AS8" si="6">AR5*AI5</f>
        <v>0</v>
      </c>
      <c r="AT5" s="54">
        <v>0</v>
      </c>
      <c r="AU5" s="48">
        <f t="shared" ref="AU5:AU8" si="7">TRUNC((AT5/12*36),0)</f>
        <v>0</v>
      </c>
      <c r="AV5" s="49">
        <f t="shared" ref="AV5:AV8" si="8">AU5*AI5</f>
        <v>0</v>
      </c>
      <c r="AW5" s="54">
        <v>0</v>
      </c>
      <c r="AX5" s="48">
        <f t="shared" ref="AX5:AX8" si="9">TRUNC((AW5/12*36),0)</f>
        <v>0</v>
      </c>
      <c r="AY5" s="49">
        <f t="shared" ref="AY5:AY8" si="10">AX5*AI5</f>
        <v>0</v>
      </c>
      <c r="AZ5" s="55">
        <v>5</v>
      </c>
      <c r="BA5" s="48">
        <f t="shared" ref="BA5:BA8" si="11">TRUNC((AZ5/12*36),0)</f>
        <v>15</v>
      </c>
      <c r="BB5" s="49">
        <f t="shared" ref="BB5:BB8" si="12">BA5*AI5</f>
        <v>0</v>
      </c>
      <c r="BC5" s="54">
        <v>0</v>
      </c>
      <c r="BD5" s="48">
        <f t="shared" ref="BD5:BD8" si="13">TRUNC((BC5/12*36),0)</f>
        <v>0</v>
      </c>
      <c r="BE5" s="52">
        <f t="shared" ref="BE5:BE8" si="14">BD5*AI5</f>
        <v>0</v>
      </c>
      <c r="BF5" s="54">
        <v>0</v>
      </c>
      <c r="BG5" s="48">
        <f t="shared" ref="BG5:BG8" si="15">TRUNC((BF5/12*36),0)</f>
        <v>0</v>
      </c>
      <c r="BH5" s="49">
        <f t="shared" ref="BH5:BH8" si="16">BG5*AI5</f>
        <v>0</v>
      </c>
      <c r="BI5" s="54">
        <v>0</v>
      </c>
      <c r="BJ5" s="48">
        <f t="shared" ref="BJ5:BJ8" si="17">TRUNC((BI5/12*36),0)</f>
        <v>0</v>
      </c>
      <c r="BK5" s="49">
        <f t="shared" ref="BK5:BK8" si="18">BJ5*AI5</f>
        <v>0</v>
      </c>
      <c r="BL5" s="54">
        <v>0</v>
      </c>
      <c r="BM5" s="48">
        <f t="shared" ref="BM5:BM8" si="19">TRUNC((BL5/12*36),0)</f>
        <v>0</v>
      </c>
      <c r="BN5" s="49">
        <f t="shared" ref="BN5:BN8" si="20">BM5*AI5</f>
        <v>0</v>
      </c>
      <c r="BO5" s="54">
        <v>0</v>
      </c>
      <c r="BP5" s="48">
        <f t="shared" ref="BP5:BP8" si="21">TRUNC((BO5/12*36),0)</f>
        <v>0</v>
      </c>
      <c r="BQ5" s="49">
        <f t="shared" ref="BQ5:BQ8" si="22">BP5*AI5</f>
        <v>0</v>
      </c>
      <c r="BR5" s="55">
        <v>0</v>
      </c>
      <c r="BS5" s="48">
        <f t="shared" ref="BS5:BS8" si="23">TRUNC((BR5/12*36),0)</f>
        <v>0</v>
      </c>
      <c r="BT5" s="49">
        <f t="shared" ref="BT5:BT8" si="24">BS5*AI5</f>
        <v>0</v>
      </c>
      <c r="BU5" s="54">
        <v>0</v>
      </c>
      <c r="BV5" s="48">
        <f t="shared" ref="BV5:BV8" si="25">TRUNC((BU5/12*36),0)</f>
        <v>0</v>
      </c>
      <c r="BW5" s="49">
        <f t="shared" si="0"/>
        <v>0</v>
      </c>
      <c r="BX5" s="54">
        <v>0</v>
      </c>
      <c r="BY5" s="48">
        <f t="shared" ref="BY5:BY8" si="26">TRUNC((BX5/12*36),0)</f>
        <v>0</v>
      </c>
      <c r="BZ5" s="49">
        <f t="shared" ref="BZ5:BZ8" si="27">BY5*AI5</f>
        <v>0</v>
      </c>
      <c r="CA5" s="54">
        <v>0</v>
      </c>
      <c r="CB5" s="48">
        <f t="shared" ref="CB5:CB8" si="28">TRUNC((CA5/12*36),0)</f>
        <v>0</v>
      </c>
      <c r="CC5" s="53">
        <f t="shared" ref="CC5:CC8" si="29">CB5*AI5</f>
        <v>0</v>
      </c>
      <c r="CD5" s="55">
        <v>0</v>
      </c>
      <c r="CE5" s="48">
        <f t="shared" ref="CE5:CE8" si="30">TRUNC((CD5/12*36),0)</f>
        <v>0</v>
      </c>
      <c r="CF5" s="53">
        <f t="shared" ref="CF5:CF8" si="31">CE5*AI5</f>
        <v>0</v>
      </c>
      <c r="CG5" s="54">
        <v>0</v>
      </c>
      <c r="CH5" s="48">
        <f t="shared" ref="CH5:CH8" si="32">TRUNC((CG5/12*36),0)</f>
        <v>0</v>
      </c>
      <c r="CI5" s="53">
        <f t="shared" ref="CI5:CI8" si="33">CH5*AI5</f>
        <v>0</v>
      </c>
      <c r="CJ5" s="54">
        <v>0</v>
      </c>
      <c r="CK5" s="48">
        <f t="shared" ref="CK5:CK8" si="34">TRUNC((CJ5/12*36),0)</f>
        <v>0</v>
      </c>
      <c r="CL5" s="53">
        <f t="shared" ref="CL5:CL8" si="35">CK5*AI5</f>
        <v>0</v>
      </c>
      <c r="CM5" s="55">
        <v>0</v>
      </c>
      <c r="CN5" s="48">
        <f t="shared" ref="CN5:CN8" si="36">TRUNC((CM5/12*36),0)</f>
        <v>0</v>
      </c>
      <c r="CO5" s="53">
        <f t="shared" ref="CO5:CO8" si="37">CN5*AI5</f>
        <v>0</v>
      </c>
      <c r="CP5" s="55">
        <v>0</v>
      </c>
      <c r="CQ5" s="48">
        <f t="shared" ref="CQ5:CQ8" si="38">TRUNC((CP5/12*36),0)</f>
        <v>0</v>
      </c>
      <c r="CR5" s="53">
        <f t="shared" ref="CR5:CR8" si="39">CQ5*AI5</f>
        <v>0</v>
      </c>
      <c r="CS5" s="55">
        <v>0</v>
      </c>
      <c r="CT5" s="48">
        <f t="shared" ref="CT5:CT8" si="40">TRUNC((CS5/12*36),0)</f>
        <v>0</v>
      </c>
      <c r="CU5" s="53">
        <f t="shared" ref="CU5:CU8" si="41">CT5*AI5</f>
        <v>0</v>
      </c>
      <c r="CV5" s="90">
        <v>4</v>
      </c>
    </row>
    <row r="6" spans="1:100" x14ac:dyDescent="0.25">
      <c r="A6" s="96" t="s">
        <v>54</v>
      </c>
      <c r="B6" s="39" t="s">
        <v>34</v>
      </c>
      <c r="C6" s="39" t="s">
        <v>55</v>
      </c>
      <c r="D6" s="39" t="s">
        <v>56</v>
      </c>
      <c r="E6" s="39" t="s">
        <v>57</v>
      </c>
      <c r="F6" s="39" t="s">
        <v>58</v>
      </c>
      <c r="G6" s="39" t="s">
        <v>59</v>
      </c>
      <c r="H6" s="39" t="s">
        <v>59</v>
      </c>
      <c r="I6" s="40">
        <v>1755</v>
      </c>
      <c r="J6" s="89">
        <v>273.76</v>
      </c>
      <c r="K6" s="111"/>
      <c r="L6" s="111"/>
      <c r="M6" s="122"/>
      <c r="N6" s="112"/>
      <c r="O6" s="39" t="s">
        <v>60</v>
      </c>
      <c r="P6" s="39" t="s">
        <v>363</v>
      </c>
      <c r="Q6" s="39" t="s">
        <v>252</v>
      </c>
      <c r="R6" s="46" t="s">
        <v>326</v>
      </c>
      <c r="S6" s="46" t="s">
        <v>327</v>
      </c>
      <c r="T6" s="46" t="s">
        <v>328</v>
      </c>
      <c r="U6" s="46" t="s">
        <v>329</v>
      </c>
      <c r="V6" s="39" t="s">
        <v>61</v>
      </c>
      <c r="W6" s="39" t="s">
        <v>62</v>
      </c>
      <c r="X6" s="39" t="s">
        <v>63</v>
      </c>
      <c r="Y6" s="112"/>
      <c r="Z6" s="39" t="s">
        <v>44</v>
      </c>
      <c r="AA6" s="112"/>
      <c r="AB6" s="42">
        <v>10</v>
      </c>
      <c r="AC6" s="119"/>
      <c r="AD6" s="39" t="s">
        <v>33</v>
      </c>
      <c r="AE6" s="41">
        <v>48119</v>
      </c>
      <c r="AF6" s="42">
        <v>30</v>
      </c>
      <c r="AG6" s="119"/>
      <c r="AH6" s="112"/>
      <c r="AI6" s="112"/>
      <c r="AJ6" s="123"/>
      <c r="AK6" s="54">
        <v>0</v>
      </c>
      <c r="AL6" s="48">
        <f t="shared" si="1"/>
        <v>0</v>
      </c>
      <c r="AM6" s="49">
        <f t="shared" si="2"/>
        <v>0</v>
      </c>
      <c r="AN6" s="54">
        <v>0</v>
      </c>
      <c r="AO6" s="48">
        <f t="shared" si="3"/>
        <v>0</v>
      </c>
      <c r="AP6" s="49">
        <f t="shared" si="4"/>
        <v>0</v>
      </c>
      <c r="AQ6" s="54">
        <v>0</v>
      </c>
      <c r="AR6" s="48">
        <f t="shared" si="5"/>
        <v>0</v>
      </c>
      <c r="AS6" s="49">
        <f t="shared" si="6"/>
        <v>0</v>
      </c>
      <c r="AT6" s="54">
        <v>0</v>
      </c>
      <c r="AU6" s="48">
        <f t="shared" si="7"/>
        <v>0</v>
      </c>
      <c r="AV6" s="49">
        <f t="shared" si="8"/>
        <v>0</v>
      </c>
      <c r="AW6" s="54">
        <v>0</v>
      </c>
      <c r="AX6" s="48">
        <f t="shared" si="9"/>
        <v>0</v>
      </c>
      <c r="AY6" s="49">
        <f t="shared" si="10"/>
        <v>0</v>
      </c>
      <c r="AZ6" s="54">
        <v>0</v>
      </c>
      <c r="BA6" s="48">
        <f t="shared" si="11"/>
        <v>0</v>
      </c>
      <c r="BB6" s="49">
        <f t="shared" si="12"/>
        <v>0</v>
      </c>
      <c r="BC6" s="54">
        <v>0</v>
      </c>
      <c r="BD6" s="48">
        <f t="shared" si="13"/>
        <v>0</v>
      </c>
      <c r="BE6" s="52">
        <f t="shared" si="14"/>
        <v>0</v>
      </c>
      <c r="BF6" s="54">
        <v>0</v>
      </c>
      <c r="BG6" s="48">
        <f t="shared" si="15"/>
        <v>0</v>
      </c>
      <c r="BH6" s="49">
        <f t="shared" si="16"/>
        <v>0</v>
      </c>
      <c r="BI6" s="54">
        <v>0</v>
      </c>
      <c r="BJ6" s="48">
        <f t="shared" si="17"/>
        <v>0</v>
      </c>
      <c r="BK6" s="49">
        <f t="shared" si="18"/>
        <v>0</v>
      </c>
      <c r="BL6" s="54">
        <v>0</v>
      </c>
      <c r="BM6" s="48">
        <f t="shared" si="19"/>
        <v>0</v>
      </c>
      <c r="BN6" s="49">
        <f t="shared" si="20"/>
        <v>0</v>
      </c>
      <c r="BO6" s="54">
        <v>0</v>
      </c>
      <c r="BP6" s="48">
        <f t="shared" si="21"/>
        <v>0</v>
      </c>
      <c r="BQ6" s="49">
        <f t="shared" si="22"/>
        <v>0</v>
      </c>
      <c r="BR6" s="55">
        <v>90</v>
      </c>
      <c r="BS6" s="48">
        <f t="shared" si="23"/>
        <v>270</v>
      </c>
      <c r="BT6" s="49">
        <f t="shared" si="24"/>
        <v>0</v>
      </c>
      <c r="BU6" s="54">
        <v>0</v>
      </c>
      <c r="BV6" s="48">
        <f t="shared" si="25"/>
        <v>0</v>
      </c>
      <c r="BW6" s="49">
        <f t="shared" si="0"/>
        <v>0</v>
      </c>
      <c r="BX6" s="54">
        <v>0</v>
      </c>
      <c r="BY6" s="48">
        <f t="shared" si="26"/>
        <v>0</v>
      </c>
      <c r="BZ6" s="49">
        <f t="shared" si="27"/>
        <v>0</v>
      </c>
      <c r="CA6" s="54">
        <v>0</v>
      </c>
      <c r="CB6" s="48">
        <f t="shared" si="28"/>
        <v>0</v>
      </c>
      <c r="CC6" s="53">
        <f t="shared" si="29"/>
        <v>0</v>
      </c>
      <c r="CD6" s="91">
        <v>360</v>
      </c>
      <c r="CE6" s="48">
        <f t="shared" si="30"/>
        <v>1080</v>
      </c>
      <c r="CF6" s="53">
        <f t="shared" si="31"/>
        <v>0</v>
      </c>
      <c r="CG6" s="54">
        <v>0</v>
      </c>
      <c r="CH6" s="48">
        <f t="shared" si="32"/>
        <v>0</v>
      </c>
      <c r="CI6" s="53">
        <f t="shared" si="33"/>
        <v>0</v>
      </c>
      <c r="CJ6" s="54">
        <v>0</v>
      </c>
      <c r="CK6" s="48">
        <f t="shared" si="34"/>
        <v>0</v>
      </c>
      <c r="CL6" s="53">
        <f t="shared" si="35"/>
        <v>0</v>
      </c>
      <c r="CM6" s="55">
        <v>0</v>
      </c>
      <c r="CN6" s="48">
        <f t="shared" si="36"/>
        <v>0</v>
      </c>
      <c r="CO6" s="53">
        <f t="shared" si="37"/>
        <v>0</v>
      </c>
      <c r="CP6" s="55">
        <v>0</v>
      </c>
      <c r="CQ6" s="48">
        <f t="shared" si="38"/>
        <v>0</v>
      </c>
      <c r="CR6" s="53">
        <f t="shared" si="39"/>
        <v>0</v>
      </c>
      <c r="CS6" s="55">
        <v>0</v>
      </c>
      <c r="CT6" s="48">
        <f t="shared" si="40"/>
        <v>0</v>
      </c>
      <c r="CU6" s="53">
        <f t="shared" si="41"/>
        <v>0</v>
      </c>
      <c r="CV6" s="90">
        <v>405</v>
      </c>
    </row>
    <row r="7" spans="1:100" x14ac:dyDescent="0.25">
      <c r="A7" s="97"/>
      <c r="B7" s="39" t="s">
        <v>64</v>
      </c>
      <c r="C7" s="39" t="s">
        <v>55</v>
      </c>
      <c r="D7" s="39" t="s">
        <v>56</v>
      </c>
      <c r="E7" s="39" t="s">
        <v>65</v>
      </c>
      <c r="F7" s="39" t="s">
        <v>58</v>
      </c>
      <c r="G7" s="39" t="s">
        <v>66</v>
      </c>
      <c r="H7" s="39" t="s">
        <v>66</v>
      </c>
      <c r="I7" s="40">
        <v>2106</v>
      </c>
      <c r="J7" s="89">
        <v>547.52</v>
      </c>
      <c r="K7" s="111"/>
      <c r="L7" s="111"/>
      <c r="M7" s="122"/>
      <c r="N7" s="112"/>
      <c r="O7" s="39" t="s">
        <v>60</v>
      </c>
      <c r="P7" s="39" t="s">
        <v>363</v>
      </c>
      <c r="Q7" s="39" t="s">
        <v>252</v>
      </c>
      <c r="R7" s="43" t="s">
        <v>326</v>
      </c>
      <c r="S7" s="43" t="s">
        <v>327</v>
      </c>
      <c r="T7" s="43" t="s">
        <v>328</v>
      </c>
      <c r="U7" s="43" t="s">
        <v>329</v>
      </c>
      <c r="V7" s="39" t="s">
        <v>61</v>
      </c>
      <c r="W7" s="39" t="s">
        <v>67</v>
      </c>
      <c r="X7" s="39" t="s">
        <v>68</v>
      </c>
      <c r="Y7" s="112"/>
      <c r="Z7" s="39" t="s">
        <v>44</v>
      </c>
      <c r="AA7" s="112"/>
      <c r="AB7" s="42">
        <v>10</v>
      </c>
      <c r="AC7" s="119"/>
      <c r="AD7" s="39" t="s">
        <v>33</v>
      </c>
      <c r="AE7" s="41">
        <v>48119</v>
      </c>
      <c r="AF7" s="42">
        <v>30</v>
      </c>
      <c r="AG7" s="119"/>
      <c r="AH7" s="112"/>
      <c r="AI7" s="112"/>
      <c r="AJ7" s="123"/>
      <c r="AK7" s="54">
        <v>0</v>
      </c>
      <c r="AL7" s="48">
        <f t="shared" si="1"/>
        <v>0</v>
      </c>
      <c r="AM7" s="49">
        <f t="shared" si="2"/>
        <v>0</v>
      </c>
      <c r="AN7" s="54">
        <v>0</v>
      </c>
      <c r="AO7" s="48">
        <f t="shared" si="3"/>
        <v>0</v>
      </c>
      <c r="AP7" s="49">
        <f t="shared" si="4"/>
        <v>0</v>
      </c>
      <c r="AQ7" s="54">
        <v>0</v>
      </c>
      <c r="AR7" s="48">
        <f t="shared" si="5"/>
        <v>0</v>
      </c>
      <c r="AS7" s="49">
        <f t="shared" si="6"/>
        <v>0</v>
      </c>
      <c r="AT7" s="54">
        <v>0</v>
      </c>
      <c r="AU7" s="48">
        <f t="shared" si="7"/>
        <v>0</v>
      </c>
      <c r="AV7" s="49">
        <f t="shared" si="8"/>
        <v>0</v>
      </c>
      <c r="AW7" s="54">
        <v>0</v>
      </c>
      <c r="AX7" s="48">
        <f t="shared" si="9"/>
        <v>0</v>
      </c>
      <c r="AY7" s="49">
        <f t="shared" si="10"/>
        <v>0</v>
      </c>
      <c r="AZ7" s="54">
        <v>0</v>
      </c>
      <c r="BA7" s="48">
        <f t="shared" si="11"/>
        <v>0</v>
      </c>
      <c r="BB7" s="49">
        <f t="shared" si="12"/>
        <v>0</v>
      </c>
      <c r="BC7" s="54">
        <v>0</v>
      </c>
      <c r="BD7" s="48">
        <f t="shared" si="13"/>
        <v>0</v>
      </c>
      <c r="BE7" s="52">
        <f t="shared" si="14"/>
        <v>0</v>
      </c>
      <c r="BF7" s="54">
        <v>0</v>
      </c>
      <c r="BG7" s="48">
        <f t="shared" si="15"/>
        <v>0</v>
      </c>
      <c r="BH7" s="49">
        <f t="shared" si="16"/>
        <v>0</v>
      </c>
      <c r="BI7" s="54">
        <v>0</v>
      </c>
      <c r="BJ7" s="48">
        <f t="shared" si="17"/>
        <v>0</v>
      </c>
      <c r="BK7" s="49">
        <f t="shared" si="18"/>
        <v>0</v>
      </c>
      <c r="BL7" s="54">
        <v>0</v>
      </c>
      <c r="BM7" s="48">
        <f t="shared" si="19"/>
        <v>0</v>
      </c>
      <c r="BN7" s="49">
        <f t="shared" si="20"/>
        <v>0</v>
      </c>
      <c r="BO7" s="54">
        <v>0</v>
      </c>
      <c r="BP7" s="48">
        <f t="shared" si="21"/>
        <v>0</v>
      </c>
      <c r="BQ7" s="49">
        <f t="shared" si="22"/>
        <v>0</v>
      </c>
      <c r="BR7" s="55">
        <v>180</v>
      </c>
      <c r="BS7" s="48">
        <f t="shared" si="23"/>
        <v>540</v>
      </c>
      <c r="BT7" s="49">
        <f t="shared" si="24"/>
        <v>0</v>
      </c>
      <c r="BU7" s="54">
        <v>0</v>
      </c>
      <c r="BV7" s="48">
        <f t="shared" si="25"/>
        <v>0</v>
      </c>
      <c r="BW7" s="49">
        <f t="shared" si="0"/>
        <v>0</v>
      </c>
      <c r="BX7" s="54">
        <v>0</v>
      </c>
      <c r="BY7" s="48">
        <f t="shared" si="26"/>
        <v>0</v>
      </c>
      <c r="BZ7" s="49">
        <f t="shared" si="27"/>
        <v>0</v>
      </c>
      <c r="CA7" s="54">
        <v>0</v>
      </c>
      <c r="CB7" s="48">
        <f t="shared" si="28"/>
        <v>0</v>
      </c>
      <c r="CC7" s="53">
        <f t="shared" si="29"/>
        <v>0</v>
      </c>
      <c r="CD7" s="55">
        <v>360</v>
      </c>
      <c r="CE7" s="48">
        <f t="shared" si="30"/>
        <v>1080</v>
      </c>
      <c r="CF7" s="53">
        <f t="shared" si="31"/>
        <v>0</v>
      </c>
      <c r="CG7" s="54">
        <v>0</v>
      </c>
      <c r="CH7" s="48">
        <f t="shared" si="32"/>
        <v>0</v>
      </c>
      <c r="CI7" s="53">
        <f t="shared" si="33"/>
        <v>0</v>
      </c>
      <c r="CJ7" s="54">
        <v>0</v>
      </c>
      <c r="CK7" s="48">
        <f t="shared" si="34"/>
        <v>0</v>
      </c>
      <c r="CL7" s="53">
        <f t="shared" si="35"/>
        <v>0</v>
      </c>
      <c r="CM7" s="55">
        <v>0</v>
      </c>
      <c r="CN7" s="48">
        <f t="shared" si="36"/>
        <v>0</v>
      </c>
      <c r="CO7" s="53">
        <f t="shared" si="37"/>
        <v>0</v>
      </c>
      <c r="CP7" s="55">
        <v>0</v>
      </c>
      <c r="CQ7" s="48">
        <f t="shared" si="38"/>
        <v>0</v>
      </c>
      <c r="CR7" s="53">
        <f t="shared" si="39"/>
        <v>0</v>
      </c>
      <c r="CS7" s="55">
        <v>0</v>
      </c>
      <c r="CT7" s="48">
        <f t="shared" si="40"/>
        <v>0</v>
      </c>
      <c r="CU7" s="53">
        <f t="shared" si="41"/>
        <v>0</v>
      </c>
      <c r="CV7" s="90">
        <v>486</v>
      </c>
    </row>
    <row r="8" spans="1:100" x14ac:dyDescent="0.25">
      <c r="A8" s="98"/>
      <c r="B8" s="39" t="s">
        <v>69</v>
      </c>
      <c r="C8" s="39" t="s">
        <v>55</v>
      </c>
      <c r="D8" s="39" t="s">
        <v>56</v>
      </c>
      <c r="E8" s="39" t="s">
        <v>70</v>
      </c>
      <c r="F8" s="39" t="s">
        <v>58</v>
      </c>
      <c r="G8" s="39" t="s">
        <v>71</v>
      </c>
      <c r="H8" s="39" t="s">
        <v>71</v>
      </c>
      <c r="I8" s="40">
        <v>1053</v>
      </c>
      <c r="J8" s="89">
        <v>698.96</v>
      </c>
      <c r="K8" s="111"/>
      <c r="L8" s="111"/>
      <c r="M8" s="122"/>
      <c r="N8" s="112"/>
      <c r="O8" s="39" t="s">
        <v>60</v>
      </c>
      <c r="P8" s="39" t="s">
        <v>363</v>
      </c>
      <c r="Q8" s="39" t="s">
        <v>252</v>
      </c>
      <c r="R8" s="43" t="s">
        <v>326</v>
      </c>
      <c r="S8" s="43" t="s">
        <v>327</v>
      </c>
      <c r="T8" s="43" t="s">
        <v>328</v>
      </c>
      <c r="U8" s="43" t="s">
        <v>329</v>
      </c>
      <c r="V8" s="39" t="s">
        <v>61</v>
      </c>
      <c r="W8" s="39" t="s">
        <v>72</v>
      </c>
      <c r="X8" s="39" t="s">
        <v>73</v>
      </c>
      <c r="Y8" s="112"/>
      <c r="Z8" s="39" t="s">
        <v>44</v>
      </c>
      <c r="AA8" s="112"/>
      <c r="AB8" s="42">
        <v>10</v>
      </c>
      <c r="AC8" s="119"/>
      <c r="AD8" s="39" t="s">
        <v>33</v>
      </c>
      <c r="AE8" s="41">
        <v>48119</v>
      </c>
      <c r="AF8" s="42">
        <v>30</v>
      </c>
      <c r="AG8" s="119"/>
      <c r="AH8" s="112"/>
      <c r="AI8" s="112"/>
      <c r="AJ8" s="123"/>
      <c r="AK8" s="54">
        <v>0</v>
      </c>
      <c r="AL8" s="48">
        <f t="shared" si="1"/>
        <v>0</v>
      </c>
      <c r="AM8" s="49">
        <f t="shared" si="2"/>
        <v>0</v>
      </c>
      <c r="AN8" s="54">
        <v>0</v>
      </c>
      <c r="AO8" s="48">
        <f t="shared" si="3"/>
        <v>0</v>
      </c>
      <c r="AP8" s="49">
        <f t="shared" si="4"/>
        <v>0</v>
      </c>
      <c r="AQ8" s="54">
        <v>0</v>
      </c>
      <c r="AR8" s="48">
        <f t="shared" si="5"/>
        <v>0</v>
      </c>
      <c r="AS8" s="49">
        <f t="shared" si="6"/>
        <v>0</v>
      </c>
      <c r="AT8" s="54">
        <v>0</v>
      </c>
      <c r="AU8" s="48">
        <f t="shared" si="7"/>
        <v>0</v>
      </c>
      <c r="AV8" s="49">
        <f t="shared" si="8"/>
        <v>0</v>
      </c>
      <c r="AW8" s="54">
        <v>0</v>
      </c>
      <c r="AX8" s="48">
        <f t="shared" si="9"/>
        <v>0</v>
      </c>
      <c r="AY8" s="49">
        <f t="shared" si="10"/>
        <v>0</v>
      </c>
      <c r="AZ8" s="54">
        <v>0</v>
      </c>
      <c r="BA8" s="48">
        <f t="shared" si="11"/>
        <v>0</v>
      </c>
      <c r="BB8" s="49">
        <f t="shared" si="12"/>
        <v>0</v>
      </c>
      <c r="BC8" s="54">
        <v>0</v>
      </c>
      <c r="BD8" s="48">
        <f t="shared" si="13"/>
        <v>0</v>
      </c>
      <c r="BE8" s="52">
        <f t="shared" si="14"/>
        <v>0</v>
      </c>
      <c r="BF8" s="54">
        <v>0</v>
      </c>
      <c r="BG8" s="48">
        <f t="shared" si="15"/>
        <v>0</v>
      </c>
      <c r="BH8" s="49">
        <f t="shared" si="16"/>
        <v>0</v>
      </c>
      <c r="BI8" s="54">
        <v>0</v>
      </c>
      <c r="BJ8" s="48">
        <f t="shared" si="17"/>
        <v>0</v>
      </c>
      <c r="BK8" s="49">
        <f t="shared" si="18"/>
        <v>0</v>
      </c>
      <c r="BL8" s="54">
        <v>0</v>
      </c>
      <c r="BM8" s="48">
        <f t="shared" si="19"/>
        <v>0</v>
      </c>
      <c r="BN8" s="49">
        <f t="shared" si="20"/>
        <v>0</v>
      </c>
      <c r="BO8" s="54">
        <v>0</v>
      </c>
      <c r="BP8" s="48">
        <f t="shared" si="21"/>
        <v>0</v>
      </c>
      <c r="BQ8" s="49">
        <f t="shared" si="22"/>
        <v>0</v>
      </c>
      <c r="BR8" s="55">
        <v>90</v>
      </c>
      <c r="BS8" s="48">
        <f t="shared" si="23"/>
        <v>270</v>
      </c>
      <c r="BT8" s="49">
        <f t="shared" si="24"/>
        <v>0</v>
      </c>
      <c r="BU8" s="54">
        <v>0</v>
      </c>
      <c r="BV8" s="48">
        <f t="shared" si="25"/>
        <v>0</v>
      </c>
      <c r="BW8" s="49">
        <f t="shared" si="0"/>
        <v>0</v>
      </c>
      <c r="BX8" s="54">
        <v>0</v>
      </c>
      <c r="BY8" s="48">
        <f t="shared" si="26"/>
        <v>0</v>
      </c>
      <c r="BZ8" s="49">
        <f t="shared" si="27"/>
        <v>0</v>
      </c>
      <c r="CA8" s="54">
        <v>0</v>
      </c>
      <c r="CB8" s="48">
        <f t="shared" si="28"/>
        <v>0</v>
      </c>
      <c r="CC8" s="53">
        <f t="shared" si="29"/>
        <v>0</v>
      </c>
      <c r="CD8" s="55">
        <v>180</v>
      </c>
      <c r="CE8" s="48">
        <f t="shared" si="30"/>
        <v>540</v>
      </c>
      <c r="CF8" s="53">
        <f t="shared" si="31"/>
        <v>0</v>
      </c>
      <c r="CG8" s="54">
        <v>0</v>
      </c>
      <c r="CH8" s="48">
        <f t="shared" si="32"/>
        <v>0</v>
      </c>
      <c r="CI8" s="53">
        <f t="shared" si="33"/>
        <v>0</v>
      </c>
      <c r="CJ8" s="54">
        <v>0</v>
      </c>
      <c r="CK8" s="48">
        <f t="shared" si="34"/>
        <v>0</v>
      </c>
      <c r="CL8" s="53">
        <f t="shared" si="35"/>
        <v>0</v>
      </c>
      <c r="CM8" s="55">
        <v>0</v>
      </c>
      <c r="CN8" s="48">
        <f t="shared" si="36"/>
        <v>0</v>
      </c>
      <c r="CO8" s="53">
        <f t="shared" si="37"/>
        <v>0</v>
      </c>
      <c r="CP8" s="55">
        <v>0</v>
      </c>
      <c r="CQ8" s="48">
        <f t="shared" si="38"/>
        <v>0</v>
      </c>
      <c r="CR8" s="53">
        <f t="shared" si="39"/>
        <v>0</v>
      </c>
      <c r="CS8" s="55">
        <v>0</v>
      </c>
      <c r="CT8" s="48">
        <f t="shared" si="40"/>
        <v>0</v>
      </c>
      <c r="CU8" s="53">
        <f t="shared" si="41"/>
        <v>0</v>
      </c>
      <c r="CV8" s="90">
        <v>243</v>
      </c>
    </row>
  </sheetData>
  <mergeCells count="25">
    <mergeCell ref="BX1:BZ2"/>
    <mergeCell ref="CS1:CU2"/>
    <mergeCell ref="CA1:CC2"/>
    <mergeCell ref="CD1:CF2"/>
    <mergeCell ref="CG1:CI2"/>
    <mergeCell ref="CV1:CV3"/>
    <mergeCell ref="CJ1:CL2"/>
    <mergeCell ref="CM1:CO2"/>
    <mergeCell ref="CP1:CR2"/>
    <mergeCell ref="A6:A8"/>
    <mergeCell ref="BL1:BN2"/>
    <mergeCell ref="BO1:BQ2"/>
    <mergeCell ref="BR1:BT2"/>
    <mergeCell ref="BU1:BW2"/>
    <mergeCell ref="AW1:AY2"/>
    <mergeCell ref="AZ1:BB2"/>
    <mergeCell ref="BC1:BE2"/>
    <mergeCell ref="BF1:BH2"/>
    <mergeCell ref="BI1:BK2"/>
    <mergeCell ref="AK1:AM2"/>
    <mergeCell ref="AN1:AP2"/>
    <mergeCell ref="AQ1:AS2"/>
    <mergeCell ref="M6:M8"/>
    <mergeCell ref="A1:AI2"/>
    <mergeCell ref="AT1:AV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9"/>
  <sheetViews>
    <sheetView workbookViewId="0">
      <selection activeCell="AJ4" sqref="AJ4:AJ8"/>
    </sheetView>
  </sheetViews>
  <sheetFormatPr defaultRowHeight="15" x14ac:dyDescent="0.25"/>
  <cols>
    <col min="1" max="3" width="9.140625" style="3"/>
    <col min="4" max="4" width="24.28515625" style="3" customWidth="1"/>
    <col min="5" max="5" width="16.28515625" style="3" customWidth="1"/>
    <col min="6" max="6" width="16.7109375" style="3" customWidth="1"/>
    <col min="7" max="7" width="18.28515625" style="3" customWidth="1"/>
    <col min="8" max="8" width="14.85546875" style="3" customWidth="1"/>
    <col min="9" max="9" width="14.28515625" style="2" customWidth="1"/>
    <col min="10" max="10" width="19.140625" style="2" customWidth="1"/>
    <col min="11" max="11" width="20.28515625" style="2" customWidth="1"/>
    <col min="12" max="13" width="22" style="2" customWidth="1"/>
    <col min="14" max="14" width="17.7109375" style="2" customWidth="1"/>
    <col min="15" max="16" width="14" style="3" customWidth="1"/>
    <col min="17" max="17" width="30.28515625" style="3" customWidth="1"/>
    <col min="18" max="18" width="17.7109375" style="3" customWidth="1"/>
    <col min="19" max="19" width="17" style="3" customWidth="1"/>
    <col min="20" max="20" width="16.5703125" style="3" customWidth="1"/>
    <col min="21" max="21" width="27.85546875" style="3" customWidth="1"/>
    <col min="22" max="23" width="9.140625" style="3"/>
    <col min="24" max="24" width="54.28515625" style="3" customWidth="1"/>
    <col min="25" max="25" width="15.42578125" style="2" customWidth="1"/>
    <col min="26" max="26" width="12.28515625" style="3" customWidth="1"/>
    <col min="27" max="27" width="16.42578125" style="2" customWidth="1"/>
    <col min="28" max="28" width="18.28515625" style="2" customWidth="1"/>
    <col min="29" max="29" width="13.28515625" style="3" customWidth="1"/>
    <col min="30" max="30" width="9.140625" style="3"/>
    <col min="31" max="31" width="15.42578125" style="1" bestFit="1" customWidth="1"/>
    <col min="32" max="32" width="18.140625" style="2" customWidth="1"/>
    <col min="33" max="33" width="9.140625" style="3"/>
    <col min="34" max="34" width="15.5703125" style="2" customWidth="1"/>
    <col min="35" max="35" width="13.5703125" style="2" customWidth="1"/>
    <col min="36" max="36" width="17.42578125" style="2" customWidth="1"/>
    <col min="99" max="99" width="15.7109375" customWidth="1"/>
    <col min="100" max="100" width="17" customWidth="1"/>
  </cols>
  <sheetData>
    <row r="1" spans="1:100" x14ac:dyDescent="0.25">
      <c r="A1" s="108" t="s">
        <v>399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5" t="s">
        <v>10</v>
      </c>
      <c r="AK1" s="99" t="s">
        <v>371</v>
      </c>
      <c r="AL1" s="99"/>
      <c r="AM1" s="99"/>
      <c r="AN1" s="99" t="s">
        <v>372</v>
      </c>
      <c r="AO1" s="99"/>
      <c r="AP1" s="99"/>
      <c r="AQ1" s="99" t="s">
        <v>373</v>
      </c>
      <c r="AR1" s="99"/>
      <c r="AS1" s="99"/>
      <c r="AT1" s="99" t="s">
        <v>374</v>
      </c>
      <c r="AU1" s="99"/>
      <c r="AV1" s="99"/>
      <c r="AW1" s="99" t="s">
        <v>375</v>
      </c>
      <c r="AX1" s="99"/>
      <c r="AY1" s="99"/>
      <c r="AZ1" s="99" t="s">
        <v>376</v>
      </c>
      <c r="BA1" s="99"/>
      <c r="BB1" s="99"/>
      <c r="BC1" s="102" t="s">
        <v>377</v>
      </c>
      <c r="BD1" s="102"/>
      <c r="BE1" s="102"/>
      <c r="BF1" s="99" t="s">
        <v>378</v>
      </c>
      <c r="BG1" s="99"/>
      <c r="BH1" s="99"/>
      <c r="BI1" s="99" t="s">
        <v>379</v>
      </c>
      <c r="BJ1" s="99"/>
      <c r="BK1" s="99"/>
      <c r="BL1" s="99" t="s">
        <v>380</v>
      </c>
      <c r="BM1" s="99"/>
      <c r="BN1" s="99"/>
      <c r="BO1" s="100" t="s">
        <v>381</v>
      </c>
      <c r="BP1" s="100"/>
      <c r="BQ1" s="100"/>
      <c r="BR1" s="99" t="s">
        <v>382</v>
      </c>
      <c r="BS1" s="99"/>
      <c r="BT1" s="99"/>
      <c r="BU1" s="101" t="s">
        <v>383</v>
      </c>
      <c r="BV1" s="101"/>
      <c r="BW1" s="101"/>
      <c r="BX1" s="99" t="s">
        <v>384</v>
      </c>
      <c r="BY1" s="99"/>
      <c r="BZ1" s="99"/>
      <c r="CA1" s="99" t="s">
        <v>385</v>
      </c>
      <c r="CB1" s="99"/>
      <c r="CC1" s="99"/>
      <c r="CD1" s="99" t="s">
        <v>386</v>
      </c>
      <c r="CE1" s="99"/>
      <c r="CF1" s="99"/>
      <c r="CG1" s="100" t="s">
        <v>387</v>
      </c>
      <c r="CH1" s="100"/>
      <c r="CI1" s="100"/>
      <c r="CJ1" s="100" t="s">
        <v>388</v>
      </c>
      <c r="CK1" s="100"/>
      <c r="CL1" s="100"/>
      <c r="CM1" s="100" t="s">
        <v>389</v>
      </c>
      <c r="CN1" s="100"/>
      <c r="CO1" s="100"/>
      <c r="CP1" s="100" t="s">
        <v>390</v>
      </c>
      <c r="CQ1" s="100"/>
      <c r="CR1" s="100"/>
      <c r="CS1" s="100" t="s">
        <v>391</v>
      </c>
      <c r="CT1" s="100"/>
      <c r="CU1" s="100"/>
      <c r="CV1" s="103" t="s">
        <v>396</v>
      </c>
    </row>
    <row r="2" spans="1:100" ht="1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6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102"/>
      <c r="BD2" s="102"/>
      <c r="BE2" s="102"/>
      <c r="BF2" s="99"/>
      <c r="BG2" s="99"/>
      <c r="BH2" s="99"/>
      <c r="BI2" s="99"/>
      <c r="BJ2" s="99"/>
      <c r="BK2" s="99"/>
      <c r="BL2" s="99"/>
      <c r="BM2" s="99"/>
      <c r="BN2" s="99"/>
      <c r="BO2" s="100"/>
      <c r="BP2" s="100"/>
      <c r="BQ2" s="100"/>
      <c r="BR2" s="99"/>
      <c r="BS2" s="99"/>
      <c r="BT2" s="99"/>
      <c r="BU2" s="101"/>
      <c r="BV2" s="101"/>
      <c r="BW2" s="101"/>
      <c r="BX2" s="99"/>
      <c r="BY2" s="99"/>
      <c r="BZ2" s="99"/>
      <c r="CA2" s="99"/>
      <c r="CB2" s="99"/>
      <c r="CC2" s="99"/>
      <c r="CD2" s="99"/>
      <c r="CE2" s="99"/>
      <c r="CF2" s="99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3"/>
    </row>
    <row r="3" spans="1:100" s="4" customFormat="1" ht="62.25" customHeight="1" x14ac:dyDescent="0.25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1" t="s">
        <v>5</v>
      </c>
      <c r="G3" s="12" t="s">
        <v>6</v>
      </c>
      <c r="H3" s="13" t="s">
        <v>7</v>
      </c>
      <c r="I3" s="14" t="s">
        <v>8</v>
      </c>
      <c r="J3" s="15" t="s">
        <v>9</v>
      </c>
      <c r="K3" s="16" t="s">
        <v>10</v>
      </c>
      <c r="L3" s="17" t="s">
        <v>11</v>
      </c>
      <c r="M3" s="6" t="s">
        <v>397</v>
      </c>
      <c r="N3" s="18" t="s">
        <v>12</v>
      </c>
      <c r="O3" s="19" t="s">
        <v>13</v>
      </c>
      <c r="P3" s="6" t="s">
        <v>287</v>
      </c>
      <c r="Q3" s="20" t="s">
        <v>14</v>
      </c>
      <c r="R3" s="21" t="s">
        <v>15</v>
      </c>
      <c r="S3" s="22" t="s">
        <v>16</v>
      </c>
      <c r="T3" s="23" t="s">
        <v>17</v>
      </c>
      <c r="U3" s="24" t="s">
        <v>18</v>
      </c>
      <c r="V3" s="25" t="s">
        <v>19</v>
      </c>
      <c r="W3" s="26" t="s">
        <v>20</v>
      </c>
      <c r="X3" s="27" t="s">
        <v>21</v>
      </c>
      <c r="Y3" s="28" t="s">
        <v>22</v>
      </c>
      <c r="Z3" s="29" t="s">
        <v>23</v>
      </c>
      <c r="AA3" s="30" t="s">
        <v>24</v>
      </c>
      <c r="AB3" s="31" t="s">
        <v>25</v>
      </c>
      <c r="AC3" s="32" t="s">
        <v>26</v>
      </c>
      <c r="AD3" s="33" t="s">
        <v>27</v>
      </c>
      <c r="AE3" s="34" t="s">
        <v>28</v>
      </c>
      <c r="AF3" s="35" t="s">
        <v>29</v>
      </c>
      <c r="AG3" s="36" t="s">
        <v>30</v>
      </c>
      <c r="AH3" s="37" t="s">
        <v>31</v>
      </c>
      <c r="AI3" s="38" t="s">
        <v>32</v>
      </c>
      <c r="AJ3" s="107"/>
      <c r="AK3" s="47" t="s">
        <v>392</v>
      </c>
      <c r="AL3" s="48" t="s">
        <v>393</v>
      </c>
      <c r="AM3" s="49" t="s">
        <v>394</v>
      </c>
      <c r="AN3" s="47" t="s">
        <v>392</v>
      </c>
      <c r="AO3" s="48" t="s">
        <v>393</v>
      </c>
      <c r="AP3" s="49" t="s">
        <v>394</v>
      </c>
      <c r="AQ3" s="47" t="s">
        <v>392</v>
      </c>
      <c r="AR3" s="48" t="s">
        <v>393</v>
      </c>
      <c r="AS3" s="49" t="s">
        <v>394</v>
      </c>
      <c r="AT3" s="47" t="s">
        <v>392</v>
      </c>
      <c r="AU3" s="48" t="s">
        <v>395</v>
      </c>
      <c r="AV3" s="49" t="s">
        <v>394</v>
      </c>
      <c r="AW3" s="47" t="s">
        <v>392</v>
      </c>
      <c r="AX3" s="48" t="s">
        <v>393</v>
      </c>
      <c r="AY3" s="49" t="s">
        <v>394</v>
      </c>
      <c r="AZ3" s="47" t="s">
        <v>392</v>
      </c>
      <c r="BA3" s="48" t="s">
        <v>395</v>
      </c>
      <c r="BB3" s="49" t="s">
        <v>394</v>
      </c>
      <c r="BC3" s="50" t="s">
        <v>392</v>
      </c>
      <c r="BD3" s="51" t="s">
        <v>393</v>
      </c>
      <c r="BE3" s="52" t="s">
        <v>394</v>
      </c>
      <c r="BF3" s="47" t="s">
        <v>392</v>
      </c>
      <c r="BG3" s="48" t="s">
        <v>393</v>
      </c>
      <c r="BH3" s="49" t="s">
        <v>394</v>
      </c>
      <c r="BI3" s="47" t="s">
        <v>392</v>
      </c>
      <c r="BJ3" s="48" t="s">
        <v>395</v>
      </c>
      <c r="BK3" s="49" t="s">
        <v>394</v>
      </c>
      <c r="BL3" s="47" t="s">
        <v>392</v>
      </c>
      <c r="BM3" s="48" t="s">
        <v>393</v>
      </c>
      <c r="BN3" s="49" t="s">
        <v>394</v>
      </c>
      <c r="BO3" s="47" t="s">
        <v>392</v>
      </c>
      <c r="BP3" s="48" t="s">
        <v>393</v>
      </c>
      <c r="BQ3" s="49" t="s">
        <v>394</v>
      </c>
      <c r="BR3" s="47" t="s">
        <v>392</v>
      </c>
      <c r="BS3" s="48" t="s">
        <v>395</v>
      </c>
      <c r="BT3" s="49" t="s">
        <v>394</v>
      </c>
      <c r="BU3" s="47" t="s">
        <v>392</v>
      </c>
      <c r="BV3" s="48" t="s">
        <v>393</v>
      </c>
      <c r="BW3" s="49" t="s">
        <v>394</v>
      </c>
      <c r="BX3" s="47" t="s">
        <v>392</v>
      </c>
      <c r="BY3" s="48" t="s">
        <v>393</v>
      </c>
      <c r="BZ3" s="49" t="s">
        <v>394</v>
      </c>
      <c r="CA3" s="47" t="s">
        <v>392</v>
      </c>
      <c r="CB3" s="48" t="s">
        <v>393</v>
      </c>
      <c r="CC3" s="53" t="s">
        <v>394</v>
      </c>
      <c r="CD3" s="47" t="s">
        <v>392</v>
      </c>
      <c r="CE3" s="48" t="s">
        <v>393</v>
      </c>
      <c r="CF3" s="53" t="s">
        <v>394</v>
      </c>
      <c r="CG3" s="47" t="s">
        <v>392</v>
      </c>
      <c r="CH3" s="48" t="s">
        <v>393</v>
      </c>
      <c r="CI3" s="53" t="s">
        <v>394</v>
      </c>
      <c r="CJ3" s="47" t="s">
        <v>392</v>
      </c>
      <c r="CK3" s="48" t="s">
        <v>393</v>
      </c>
      <c r="CL3" s="53" t="s">
        <v>394</v>
      </c>
      <c r="CM3" s="47" t="s">
        <v>392</v>
      </c>
      <c r="CN3" s="48" t="s">
        <v>393</v>
      </c>
      <c r="CO3" s="53" t="s">
        <v>394</v>
      </c>
      <c r="CP3" s="47" t="s">
        <v>392</v>
      </c>
      <c r="CQ3" s="48" t="s">
        <v>393</v>
      </c>
      <c r="CR3" s="53" t="s">
        <v>394</v>
      </c>
      <c r="CS3" s="47" t="s">
        <v>392</v>
      </c>
      <c r="CT3" s="48" t="s">
        <v>393</v>
      </c>
      <c r="CU3" s="53" t="s">
        <v>394</v>
      </c>
      <c r="CV3" s="103"/>
    </row>
    <row r="4" spans="1:100" x14ac:dyDescent="0.25">
      <c r="A4" s="39" t="s">
        <v>74</v>
      </c>
      <c r="B4" s="39" t="s">
        <v>34</v>
      </c>
      <c r="C4" s="39" t="s">
        <v>75</v>
      </c>
      <c r="D4" s="39" t="s">
        <v>76</v>
      </c>
      <c r="E4" s="39" t="s">
        <v>77</v>
      </c>
      <c r="F4" s="39" t="s">
        <v>78</v>
      </c>
      <c r="G4" s="39" t="s">
        <v>79</v>
      </c>
      <c r="H4" s="39" t="s">
        <v>80</v>
      </c>
      <c r="I4" s="40">
        <v>1497</v>
      </c>
      <c r="J4" s="89">
        <v>1758.66</v>
      </c>
      <c r="K4" s="111"/>
      <c r="L4" s="111"/>
      <c r="M4" s="111"/>
      <c r="N4" s="112"/>
      <c r="O4" s="39" t="s">
        <v>60</v>
      </c>
      <c r="P4" s="39" t="s">
        <v>365</v>
      </c>
      <c r="Q4" s="39" t="s">
        <v>252</v>
      </c>
      <c r="R4" s="43" t="s">
        <v>326</v>
      </c>
      <c r="S4" s="43" t="s">
        <v>327</v>
      </c>
      <c r="T4" s="43" t="s">
        <v>328</v>
      </c>
      <c r="U4" s="43" t="s">
        <v>329</v>
      </c>
      <c r="V4" s="39" t="s">
        <v>52</v>
      </c>
      <c r="W4" s="39" t="s">
        <v>81</v>
      </c>
      <c r="X4" s="39" t="s">
        <v>82</v>
      </c>
      <c r="Y4" s="112"/>
      <c r="Z4" s="39" t="s">
        <v>44</v>
      </c>
      <c r="AA4" s="112"/>
      <c r="AB4" s="40">
        <v>10</v>
      </c>
      <c r="AC4" s="112"/>
      <c r="AD4" s="39" t="s">
        <v>33</v>
      </c>
      <c r="AE4" s="41">
        <v>48098</v>
      </c>
      <c r="AF4" s="42">
        <v>1</v>
      </c>
      <c r="AG4" s="119"/>
      <c r="AH4" s="112"/>
      <c r="AI4" s="112"/>
      <c r="AJ4" s="121"/>
      <c r="AK4" s="54">
        <v>0</v>
      </c>
      <c r="AL4" s="48">
        <f t="shared" ref="AL4:AL8" si="0">TRUNC((AK4/12*36),0)</f>
        <v>0</v>
      </c>
      <c r="AM4" s="49">
        <f t="shared" ref="AM4:AM8" si="1">AL4*AJ4</f>
        <v>0</v>
      </c>
      <c r="AN4" s="54">
        <v>0</v>
      </c>
      <c r="AO4" s="48">
        <f t="shared" ref="AO4:AO8" si="2">TRUNC((AN4/12*36),0)</f>
        <v>0</v>
      </c>
      <c r="AP4" s="49">
        <f t="shared" ref="AP4:AP8" si="3">AO4*AJ4</f>
        <v>0</v>
      </c>
      <c r="AQ4" s="54">
        <v>0</v>
      </c>
      <c r="AR4" s="48">
        <f t="shared" ref="AR4:AR8" si="4">TRUNC((AQ4/12*36),0)</f>
        <v>0</v>
      </c>
      <c r="AS4" s="49">
        <f t="shared" ref="AS4:AS8" si="5">AR4*AJ4</f>
        <v>0</v>
      </c>
      <c r="AT4" s="54">
        <v>0</v>
      </c>
      <c r="AU4" s="48">
        <f t="shared" ref="AU4:AU8" si="6">TRUNC((AT4/12*36),0)</f>
        <v>0</v>
      </c>
      <c r="AV4" s="49">
        <f t="shared" ref="AV4:AV8" si="7">AU4*AJ4</f>
        <v>0</v>
      </c>
      <c r="AW4" s="54">
        <v>0</v>
      </c>
      <c r="AX4" s="48">
        <f t="shared" ref="AX4:AX8" si="8">TRUNC((AW4/12*36),0)</f>
        <v>0</v>
      </c>
      <c r="AY4" s="49">
        <f t="shared" ref="AY4:AY8" si="9">AX4*AJ4</f>
        <v>0</v>
      </c>
      <c r="AZ4" s="55">
        <v>0</v>
      </c>
      <c r="BA4" s="48">
        <f t="shared" ref="BA4:BA8" si="10">TRUNC((AZ4/12*36),0)</f>
        <v>0</v>
      </c>
      <c r="BB4" s="49">
        <f t="shared" ref="BB4:BB8" si="11">BA4*AJ4</f>
        <v>0</v>
      </c>
      <c r="BC4" s="54">
        <v>0</v>
      </c>
      <c r="BD4" s="48">
        <f t="shared" ref="BD4:BD8" si="12">TRUNC((BC4/12*36),0)</f>
        <v>0</v>
      </c>
      <c r="BE4" s="52">
        <f t="shared" ref="BE4:BE8" si="13">BD4*AJ4</f>
        <v>0</v>
      </c>
      <c r="BF4" s="54">
        <v>0</v>
      </c>
      <c r="BG4" s="48">
        <f t="shared" ref="BG4:BG8" si="14">TRUNC((BF4/12*36),0)</f>
        <v>0</v>
      </c>
      <c r="BH4" s="49">
        <f t="shared" ref="BH4:BH8" si="15">BG4*AJ4</f>
        <v>0</v>
      </c>
      <c r="BI4" s="54">
        <v>0</v>
      </c>
      <c r="BJ4" s="48">
        <f t="shared" ref="BJ4:BJ8" si="16">TRUNC((BI4/12*36),0)</f>
        <v>0</v>
      </c>
      <c r="BK4" s="49">
        <f t="shared" ref="BK4:BK8" si="17">BJ4*AJ4</f>
        <v>0</v>
      </c>
      <c r="BL4" s="54">
        <v>0</v>
      </c>
      <c r="BM4" s="48">
        <f t="shared" ref="BM4:BM8" si="18">TRUNC((BL4/12*36),0)</f>
        <v>0</v>
      </c>
      <c r="BN4" s="49">
        <f t="shared" ref="BN4:BN8" si="19">BM4*AJ4</f>
        <v>0</v>
      </c>
      <c r="BO4" s="54">
        <v>0</v>
      </c>
      <c r="BP4" s="48">
        <f t="shared" ref="BP4:BP8" si="20">TRUNC((BO4/12*36),0)</f>
        <v>0</v>
      </c>
      <c r="BQ4" s="49">
        <f t="shared" ref="BQ4:BQ8" si="21">BP4*AJ4</f>
        <v>0</v>
      </c>
      <c r="BR4" s="55">
        <v>48</v>
      </c>
      <c r="BS4" s="48">
        <f t="shared" ref="BS4:BS8" si="22">TRUNC((BR4/12*36),0)</f>
        <v>144</v>
      </c>
      <c r="BT4" s="49">
        <f t="shared" ref="BT4:BT8" si="23">BS4*AJ4</f>
        <v>0</v>
      </c>
      <c r="BU4" s="54">
        <v>128</v>
      </c>
      <c r="BV4" s="48">
        <f t="shared" ref="BV4:BV8" si="24">TRUNC((BU4/12*36),0)</f>
        <v>384</v>
      </c>
      <c r="BW4" s="49">
        <f t="shared" ref="BW4:BW8" si="25">BV4*AJ4</f>
        <v>0</v>
      </c>
      <c r="BX4" s="54">
        <v>0</v>
      </c>
      <c r="BY4" s="48">
        <f t="shared" ref="BY4:BY8" si="26">TRUNC((BX4/12*36),0)</f>
        <v>0</v>
      </c>
      <c r="BZ4" s="49">
        <f t="shared" ref="BZ4:BZ8" si="27">BY4*AJ4</f>
        <v>0</v>
      </c>
      <c r="CA4" s="54">
        <v>16</v>
      </c>
      <c r="CB4" s="48">
        <f t="shared" ref="CB4:CB8" si="28">TRUNC((CA4/12*36),0)</f>
        <v>48</v>
      </c>
      <c r="CC4" s="53">
        <f t="shared" ref="CC4:CC8" si="29">CB4*AJ4</f>
        <v>0</v>
      </c>
      <c r="CD4" s="55">
        <v>128</v>
      </c>
      <c r="CE4" s="48">
        <f t="shared" ref="CE4:CE8" si="30">TRUNC((CD4/12*36),0)</f>
        <v>384</v>
      </c>
      <c r="CF4" s="53">
        <f t="shared" ref="CF4:CF8" si="31">CE4*AJ4</f>
        <v>0</v>
      </c>
      <c r="CG4" s="54">
        <v>64</v>
      </c>
      <c r="CH4" s="48">
        <f t="shared" ref="CH4:CH8" si="32">TRUNC((CG4/12*36),0)</f>
        <v>192</v>
      </c>
      <c r="CI4" s="53">
        <f t="shared" ref="CI4:CI8" si="33">CH4*AJ4</f>
        <v>0</v>
      </c>
      <c r="CJ4" s="54">
        <v>0</v>
      </c>
      <c r="CK4" s="48">
        <f t="shared" ref="CK4:CK8" si="34">TRUNC((CJ4/12*36),0)</f>
        <v>0</v>
      </c>
      <c r="CL4" s="53">
        <f t="shared" ref="CL4:CL8" si="35">CK4*AJ4</f>
        <v>0</v>
      </c>
      <c r="CM4" s="55">
        <v>0</v>
      </c>
      <c r="CN4" s="48">
        <f t="shared" ref="CN4:CN8" si="36">TRUNC((CM4/12*36),0)</f>
        <v>0</v>
      </c>
      <c r="CO4" s="53">
        <f t="shared" ref="CO4:CO8" si="37">CN4*AJ4</f>
        <v>0</v>
      </c>
      <c r="CP4" s="55">
        <v>0</v>
      </c>
      <c r="CQ4" s="48">
        <f t="shared" ref="CQ4:CQ8" si="38">TRUNC((CP4/12*36),0)</f>
        <v>0</v>
      </c>
      <c r="CR4" s="53">
        <f t="shared" ref="CR4:CR8" si="39">CQ4*AJ4</f>
        <v>0</v>
      </c>
      <c r="CS4" s="55">
        <v>0</v>
      </c>
      <c r="CT4" s="48">
        <f t="shared" ref="CT4:CT8" si="40">TRUNC((CS4/12*36),0)</f>
        <v>0</v>
      </c>
      <c r="CU4" s="53">
        <f t="shared" ref="CU4:CU8" si="41">CT4*AJ4</f>
        <v>0</v>
      </c>
      <c r="CV4" s="90">
        <v>345</v>
      </c>
    </row>
    <row r="5" spans="1:100" x14ac:dyDescent="0.25">
      <c r="A5" s="96" t="s">
        <v>83</v>
      </c>
      <c r="B5" s="39" t="s">
        <v>34</v>
      </c>
      <c r="C5" s="39" t="s">
        <v>84</v>
      </c>
      <c r="D5" s="39" t="s">
        <v>85</v>
      </c>
      <c r="E5" s="39" t="s">
        <v>86</v>
      </c>
      <c r="F5" s="39" t="s">
        <v>87</v>
      </c>
      <c r="G5" s="39" t="s">
        <v>88</v>
      </c>
      <c r="H5" s="39" t="s">
        <v>89</v>
      </c>
      <c r="I5" s="40">
        <v>2098</v>
      </c>
      <c r="J5" s="89">
        <v>599.20000000000005</v>
      </c>
      <c r="K5" s="111"/>
      <c r="L5" s="111"/>
      <c r="M5" s="113"/>
      <c r="N5" s="112"/>
      <c r="O5" s="39" t="s">
        <v>90</v>
      </c>
      <c r="P5" s="39" t="s">
        <v>366</v>
      </c>
      <c r="Q5" s="39" t="s">
        <v>253</v>
      </c>
      <c r="R5" s="43" t="s">
        <v>330</v>
      </c>
      <c r="S5" s="43" t="s">
        <v>331</v>
      </c>
      <c r="T5" s="43" t="s">
        <v>332</v>
      </c>
      <c r="U5" s="43" t="s">
        <v>333</v>
      </c>
      <c r="V5" s="39" t="s">
        <v>52</v>
      </c>
      <c r="W5" s="39" t="s">
        <v>91</v>
      </c>
      <c r="X5" s="39" t="s">
        <v>92</v>
      </c>
      <c r="Y5" s="112"/>
      <c r="Z5" s="39" t="s">
        <v>44</v>
      </c>
      <c r="AA5" s="112"/>
      <c r="AB5" s="40">
        <v>10</v>
      </c>
      <c r="AC5" s="112"/>
      <c r="AD5" s="39" t="s">
        <v>33</v>
      </c>
      <c r="AE5" s="41">
        <v>50551</v>
      </c>
      <c r="AF5" s="42">
        <v>1</v>
      </c>
      <c r="AG5" s="119"/>
      <c r="AH5" s="112"/>
      <c r="AI5" s="112"/>
      <c r="AJ5" s="121"/>
      <c r="AK5" s="54">
        <v>9</v>
      </c>
      <c r="AL5" s="48">
        <f t="shared" si="0"/>
        <v>27</v>
      </c>
      <c r="AM5" s="49">
        <f t="shared" si="1"/>
        <v>0</v>
      </c>
      <c r="AN5" s="54">
        <v>20</v>
      </c>
      <c r="AO5" s="48">
        <f t="shared" si="2"/>
        <v>60</v>
      </c>
      <c r="AP5" s="49">
        <f t="shared" si="3"/>
        <v>0</v>
      </c>
      <c r="AQ5" s="54">
        <v>29</v>
      </c>
      <c r="AR5" s="48">
        <f t="shared" si="4"/>
        <v>87</v>
      </c>
      <c r="AS5" s="49">
        <f t="shared" si="5"/>
        <v>0</v>
      </c>
      <c r="AT5" s="54">
        <v>3</v>
      </c>
      <c r="AU5" s="48">
        <f t="shared" si="6"/>
        <v>9</v>
      </c>
      <c r="AV5" s="49">
        <f t="shared" si="7"/>
        <v>0</v>
      </c>
      <c r="AW5" s="54">
        <v>10</v>
      </c>
      <c r="AX5" s="48">
        <f t="shared" si="8"/>
        <v>30</v>
      </c>
      <c r="AY5" s="49">
        <f t="shared" si="9"/>
        <v>0</v>
      </c>
      <c r="AZ5" s="55">
        <v>3</v>
      </c>
      <c r="BA5" s="48">
        <f t="shared" si="10"/>
        <v>9</v>
      </c>
      <c r="BB5" s="49">
        <f t="shared" si="11"/>
        <v>0</v>
      </c>
      <c r="BC5" s="54">
        <v>35</v>
      </c>
      <c r="BD5" s="48">
        <f t="shared" si="12"/>
        <v>105</v>
      </c>
      <c r="BE5" s="52">
        <f t="shared" si="13"/>
        <v>0</v>
      </c>
      <c r="BF5" s="54">
        <v>13</v>
      </c>
      <c r="BG5" s="48">
        <f t="shared" si="14"/>
        <v>39</v>
      </c>
      <c r="BH5" s="49">
        <f t="shared" si="15"/>
        <v>0</v>
      </c>
      <c r="BI5" s="54">
        <v>21</v>
      </c>
      <c r="BJ5" s="48">
        <f t="shared" si="16"/>
        <v>63</v>
      </c>
      <c r="BK5" s="49">
        <f t="shared" si="17"/>
        <v>0</v>
      </c>
      <c r="BL5" s="54">
        <v>44</v>
      </c>
      <c r="BM5" s="48">
        <f t="shared" si="18"/>
        <v>132</v>
      </c>
      <c r="BN5" s="49">
        <f t="shared" si="19"/>
        <v>0</v>
      </c>
      <c r="BO5" s="54">
        <v>49</v>
      </c>
      <c r="BP5" s="48">
        <f t="shared" si="20"/>
        <v>147</v>
      </c>
      <c r="BQ5" s="49">
        <f t="shared" si="21"/>
        <v>0</v>
      </c>
      <c r="BR5" s="55">
        <v>40</v>
      </c>
      <c r="BS5" s="48">
        <f t="shared" si="22"/>
        <v>120</v>
      </c>
      <c r="BT5" s="49">
        <f t="shared" si="23"/>
        <v>0</v>
      </c>
      <c r="BU5" s="54">
        <v>35</v>
      </c>
      <c r="BV5" s="48">
        <f t="shared" si="24"/>
        <v>105</v>
      </c>
      <c r="BW5" s="49">
        <f t="shared" si="25"/>
        <v>0</v>
      </c>
      <c r="BX5" s="54">
        <v>122</v>
      </c>
      <c r="BY5" s="48">
        <f t="shared" si="26"/>
        <v>366</v>
      </c>
      <c r="BZ5" s="49">
        <f t="shared" si="27"/>
        <v>0</v>
      </c>
      <c r="CA5" s="54">
        <v>53</v>
      </c>
      <c r="CB5" s="48">
        <f t="shared" si="28"/>
        <v>159</v>
      </c>
      <c r="CC5" s="53">
        <f t="shared" si="29"/>
        <v>0</v>
      </c>
      <c r="CD5" s="55">
        <v>44</v>
      </c>
      <c r="CE5" s="48">
        <f t="shared" si="30"/>
        <v>132</v>
      </c>
      <c r="CF5" s="53">
        <f t="shared" si="31"/>
        <v>0</v>
      </c>
      <c r="CG5" s="54">
        <v>8</v>
      </c>
      <c r="CH5" s="48">
        <f t="shared" si="32"/>
        <v>24</v>
      </c>
      <c r="CI5" s="53">
        <f t="shared" si="33"/>
        <v>0</v>
      </c>
      <c r="CJ5" s="54">
        <v>0</v>
      </c>
      <c r="CK5" s="48">
        <f t="shared" si="34"/>
        <v>0</v>
      </c>
      <c r="CL5" s="53">
        <f t="shared" si="35"/>
        <v>0</v>
      </c>
      <c r="CM5" s="55">
        <v>0</v>
      </c>
      <c r="CN5" s="48">
        <f t="shared" si="36"/>
        <v>0</v>
      </c>
      <c r="CO5" s="53">
        <f t="shared" si="37"/>
        <v>0</v>
      </c>
      <c r="CP5" s="55">
        <v>0</v>
      </c>
      <c r="CQ5" s="48">
        <f t="shared" si="38"/>
        <v>0</v>
      </c>
      <c r="CR5" s="53">
        <f t="shared" si="39"/>
        <v>0</v>
      </c>
      <c r="CS5" s="55">
        <v>0</v>
      </c>
      <c r="CT5" s="48">
        <f t="shared" si="40"/>
        <v>0</v>
      </c>
      <c r="CU5" s="53">
        <f t="shared" si="41"/>
        <v>0</v>
      </c>
      <c r="CV5" s="90">
        <v>484</v>
      </c>
    </row>
    <row r="6" spans="1:100" x14ac:dyDescent="0.25">
      <c r="A6" s="98"/>
      <c r="B6" s="39" t="s">
        <v>64</v>
      </c>
      <c r="C6" s="39" t="s">
        <v>84</v>
      </c>
      <c r="D6" s="39" t="s">
        <v>85</v>
      </c>
      <c r="E6" s="39" t="s">
        <v>93</v>
      </c>
      <c r="F6" s="39" t="s">
        <v>87</v>
      </c>
      <c r="G6" s="39" t="s">
        <v>94</v>
      </c>
      <c r="H6" s="39" t="s">
        <v>95</v>
      </c>
      <c r="I6" s="40">
        <v>15420</v>
      </c>
      <c r="J6" s="89">
        <v>599.20000000000005</v>
      </c>
      <c r="K6" s="111"/>
      <c r="L6" s="111"/>
      <c r="M6" s="115"/>
      <c r="N6" s="112"/>
      <c r="O6" s="39" t="s">
        <v>96</v>
      </c>
      <c r="P6" s="39" t="s">
        <v>367</v>
      </c>
      <c r="Q6" s="39" t="s">
        <v>253</v>
      </c>
      <c r="R6" s="43" t="s">
        <v>330</v>
      </c>
      <c r="S6" s="43" t="s">
        <v>331</v>
      </c>
      <c r="T6" s="43" t="s">
        <v>332</v>
      </c>
      <c r="U6" s="43" t="s">
        <v>333</v>
      </c>
      <c r="V6" s="39" t="s">
        <v>97</v>
      </c>
      <c r="W6" s="39" t="s">
        <v>98</v>
      </c>
      <c r="X6" s="39" t="s">
        <v>99</v>
      </c>
      <c r="Y6" s="112"/>
      <c r="Z6" s="39" t="s">
        <v>44</v>
      </c>
      <c r="AA6" s="112"/>
      <c r="AB6" s="40">
        <v>10</v>
      </c>
      <c r="AC6" s="112"/>
      <c r="AD6" s="39" t="s">
        <v>33</v>
      </c>
      <c r="AE6" s="41">
        <v>50551</v>
      </c>
      <c r="AF6" s="42">
        <v>2</v>
      </c>
      <c r="AG6" s="119"/>
      <c r="AH6" s="112"/>
      <c r="AI6" s="112"/>
      <c r="AJ6" s="121"/>
      <c r="AK6" s="54">
        <v>66</v>
      </c>
      <c r="AL6" s="48">
        <f t="shared" si="0"/>
        <v>198</v>
      </c>
      <c r="AM6" s="49">
        <f t="shared" si="1"/>
        <v>0</v>
      </c>
      <c r="AN6" s="54">
        <v>150</v>
      </c>
      <c r="AO6" s="48">
        <f t="shared" si="2"/>
        <v>450</v>
      </c>
      <c r="AP6" s="49">
        <f t="shared" si="3"/>
        <v>0</v>
      </c>
      <c r="AQ6" s="54">
        <v>210</v>
      </c>
      <c r="AR6" s="48">
        <f t="shared" si="4"/>
        <v>630</v>
      </c>
      <c r="AS6" s="49">
        <f t="shared" si="5"/>
        <v>0</v>
      </c>
      <c r="AT6" s="54">
        <v>22</v>
      </c>
      <c r="AU6" s="48">
        <f t="shared" si="6"/>
        <v>66</v>
      </c>
      <c r="AV6" s="49">
        <f t="shared" si="7"/>
        <v>0</v>
      </c>
      <c r="AW6" s="54">
        <v>74</v>
      </c>
      <c r="AX6" s="48">
        <f t="shared" si="8"/>
        <v>222</v>
      </c>
      <c r="AY6" s="49">
        <f t="shared" si="9"/>
        <v>0</v>
      </c>
      <c r="AZ6" s="54">
        <v>22</v>
      </c>
      <c r="BA6" s="48">
        <f t="shared" si="10"/>
        <v>66</v>
      </c>
      <c r="BB6" s="49">
        <f t="shared" si="11"/>
        <v>0</v>
      </c>
      <c r="BC6" s="54">
        <v>260</v>
      </c>
      <c r="BD6" s="48">
        <f t="shared" si="12"/>
        <v>780</v>
      </c>
      <c r="BE6" s="52">
        <f t="shared" si="13"/>
        <v>0</v>
      </c>
      <c r="BF6" s="54">
        <v>92</v>
      </c>
      <c r="BG6" s="48">
        <f t="shared" si="14"/>
        <v>276</v>
      </c>
      <c r="BH6" s="49">
        <f t="shared" si="15"/>
        <v>0</v>
      </c>
      <c r="BI6" s="54">
        <v>154</v>
      </c>
      <c r="BJ6" s="48">
        <f t="shared" si="16"/>
        <v>462</v>
      </c>
      <c r="BK6" s="49">
        <f t="shared" si="17"/>
        <v>0</v>
      </c>
      <c r="BL6" s="54">
        <v>324</v>
      </c>
      <c r="BM6" s="48">
        <f t="shared" si="18"/>
        <v>972</v>
      </c>
      <c r="BN6" s="49">
        <f t="shared" si="19"/>
        <v>0</v>
      </c>
      <c r="BO6" s="54">
        <v>356</v>
      </c>
      <c r="BP6" s="48">
        <f t="shared" si="20"/>
        <v>1068</v>
      </c>
      <c r="BQ6" s="49">
        <f t="shared" si="21"/>
        <v>0</v>
      </c>
      <c r="BR6" s="55">
        <v>292</v>
      </c>
      <c r="BS6" s="48">
        <f t="shared" si="22"/>
        <v>876</v>
      </c>
      <c r="BT6" s="49">
        <f t="shared" si="23"/>
        <v>0</v>
      </c>
      <c r="BU6" s="54">
        <v>260</v>
      </c>
      <c r="BV6" s="48">
        <f t="shared" si="24"/>
        <v>780</v>
      </c>
      <c r="BW6" s="49">
        <f t="shared" si="25"/>
        <v>0</v>
      </c>
      <c r="BX6" s="54">
        <v>896</v>
      </c>
      <c r="BY6" s="48">
        <f t="shared" si="26"/>
        <v>2688</v>
      </c>
      <c r="BZ6" s="49">
        <f t="shared" si="27"/>
        <v>0</v>
      </c>
      <c r="CA6" s="54">
        <v>390</v>
      </c>
      <c r="CB6" s="48">
        <f t="shared" si="28"/>
        <v>1170</v>
      </c>
      <c r="CC6" s="53">
        <f t="shared" si="29"/>
        <v>0</v>
      </c>
      <c r="CD6" s="91">
        <v>324</v>
      </c>
      <c r="CE6" s="48">
        <f t="shared" si="30"/>
        <v>972</v>
      </c>
      <c r="CF6" s="53">
        <f t="shared" si="31"/>
        <v>0</v>
      </c>
      <c r="CG6" s="54">
        <v>62</v>
      </c>
      <c r="CH6" s="48">
        <f t="shared" si="32"/>
        <v>186</v>
      </c>
      <c r="CI6" s="53">
        <f t="shared" si="33"/>
        <v>0</v>
      </c>
      <c r="CJ6" s="54">
        <v>0</v>
      </c>
      <c r="CK6" s="48">
        <f t="shared" si="34"/>
        <v>0</v>
      </c>
      <c r="CL6" s="53">
        <f t="shared" si="35"/>
        <v>0</v>
      </c>
      <c r="CM6" s="55">
        <v>0</v>
      </c>
      <c r="CN6" s="48">
        <f t="shared" si="36"/>
        <v>0</v>
      </c>
      <c r="CO6" s="53">
        <f t="shared" si="37"/>
        <v>0</v>
      </c>
      <c r="CP6" s="55">
        <v>0</v>
      </c>
      <c r="CQ6" s="48">
        <f t="shared" si="38"/>
        <v>0</v>
      </c>
      <c r="CR6" s="53">
        <f t="shared" si="39"/>
        <v>0</v>
      </c>
      <c r="CS6" s="55">
        <v>0</v>
      </c>
      <c r="CT6" s="48">
        <f t="shared" si="40"/>
        <v>0</v>
      </c>
      <c r="CU6" s="53">
        <f t="shared" si="41"/>
        <v>0</v>
      </c>
      <c r="CV6" s="90">
        <v>3558</v>
      </c>
    </row>
    <row r="7" spans="1:100" x14ac:dyDescent="0.25">
      <c r="A7" s="96" t="s">
        <v>100</v>
      </c>
      <c r="B7" s="39" t="s">
        <v>34</v>
      </c>
      <c r="C7" s="39" t="s">
        <v>101</v>
      </c>
      <c r="D7" s="39" t="s">
        <v>102</v>
      </c>
      <c r="E7" s="39" t="s">
        <v>103</v>
      </c>
      <c r="F7" s="39" t="s">
        <v>104</v>
      </c>
      <c r="G7" s="39" t="s">
        <v>105</v>
      </c>
      <c r="H7" s="39" t="s">
        <v>106</v>
      </c>
      <c r="I7" s="40">
        <v>4106</v>
      </c>
      <c r="J7" s="89">
        <v>2137.64</v>
      </c>
      <c r="K7" s="111"/>
      <c r="L7" s="111"/>
      <c r="M7" s="113"/>
      <c r="N7" s="112"/>
      <c r="O7" s="39" t="s">
        <v>107</v>
      </c>
      <c r="P7" s="39" t="s">
        <v>368</v>
      </c>
      <c r="Q7" s="39" t="s">
        <v>254</v>
      </c>
      <c r="R7" s="43" t="s">
        <v>334</v>
      </c>
      <c r="S7" s="43" t="s">
        <v>335</v>
      </c>
      <c r="T7" s="43" t="s">
        <v>336</v>
      </c>
      <c r="U7" s="43" t="s">
        <v>337</v>
      </c>
      <c r="V7" s="39" t="s">
        <v>108</v>
      </c>
      <c r="W7" s="39" t="s">
        <v>109</v>
      </c>
      <c r="X7" s="39" t="s">
        <v>110</v>
      </c>
      <c r="Y7" s="112"/>
      <c r="Z7" s="39" t="s">
        <v>44</v>
      </c>
      <c r="AA7" s="112"/>
      <c r="AB7" s="40">
        <v>10</v>
      </c>
      <c r="AC7" s="112"/>
      <c r="AD7" s="39" t="s">
        <v>33</v>
      </c>
      <c r="AE7" s="41">
        <v>49374</v>
      </c>
      <c r="AF7" s="42">
        <v>1</v>
      </c>
      <c r="AG7" s="119"/>
      <c r="AH7" s="112"/>
      <c r="AI7" s="112"/>
      <c r="AJ7" s="121"/>
      <c r="AK7" s="54">
        <v>0</v>
      </c>
      <c r="AL7" s="48">
        <f t="shared" si="0"/>
        <v>0</v>
      </c>
      <c r="AM7" s="49">
        <f t="shared" si="1"/>
        <v>0</v>
      </c>
      <c r="AN7" s="54">
        <v>0</v>
      </c>
      <c r="AO7" s="48">
        <f t="shared" si="2"/>
        <v>0</v>
      </c>
      <c r="AP7" s="49">
        <f t="shared" si="3"/>
        <v>0</v>
      </c>
      <c r="AQ7" s="54">
        <v>0</v>
      </c>
      <c r="AR7" s="48">
        <f t="shared" si="4"/>
        <v>0</v>
      </c>
      <c r="AS7" s="49">
        <f t="shared" si="5"/>
        <v>0</v>
      </c>
      <c r="AT7" s="54">
        <v>0</v>
      </c>
      <c r="AU7" s="48">
        <f t="shared" si="6"/>
        <v>0</v>
      </c>
      <c r="AV7" s="49">
        <f t="shared" si="7"/>
        <v>0</v>
      </c>
      <c r="AW7" s="54">
        <v>0</v>
      </c>
      <c r="AX7" s="48">
        <f t="shared" si="8"/>
        <v>0</v>
      </c>
      <c r="AY7" s="49">
        <f t="shared" si="9"/>
        <v>0</v>
      </c>
      <c r="AZ7" s="54">
        <v>0</v>
      </c>
      <c r="BA7" s="48">
        <f t="shared" si="10"/>
        <v>0</v>
      </c>
      <c r="BB7" s="49">
        <f t="shared" si="11"/>
        <v>0</v>
      </c>
      <c r="BC7" s="54">
        <v>0</v>
      </c>
      <c r="BD7" s="48">
        <f t="shared" si="12"/>
        <v>0</v>
      </c>
      <c r="BE7" s="52">
        <f t="shared" si="13"/>
        <v>0</v>
      </c>
      <c r="BF7" s="54">
        <v>0</v>
      </c>
      <c r="BG7" s="48">
        <f t="shared" si="14"/>
        <v>0</v>
      </c>
      <c r="BH7" s="49">
        <f t="shared" si="15"/>
        <v>0</v>
      </c>
      <c r="BI7" s="54">
        <v>0</v>
      </c>
      <c r="BJ7" s="48">
        <f t="shared" si="16"/>
        <v>0</v>
      </c>
      <c r="BK7" s="49">
        <f t="shared" si="17"/>
        <v>0</v>
      </c>
      <c r="BL7" s="54">
        <v>63</v>
      </c>
      <c r="BM7" s="48">
        <f t="shared" si="18"/>
        <v>189</v>
      </c>
      <c r="BN7" s="49">
        <f t="shared" si="19"/>
        <v>0</v>
      </c>
      <c r="BO7" s="54">
        <v>18</v>
      </c>
      <c r="BP7" s="48">
        <f t="shared" si="20"/>
        <v>54</v>
      </c>
      <c r="BQ7" s="49">
        <f t="shared" si="21"/>
        <v>0</v>
      </c>
      <c r="BR7" s="55">
        <v>90</v>
      </c>
      <c r="BS7" s="48">
        <f t="shared" si="22"/>
        <v>270</v>
      </c>
      <c r="BT7" s="49">
        <f t="shared" si="23"/>
        <v>0</v>
      </c>
      <c r="BU7" s="54">
        <v>117</v>
      </c>
      <c r="BV7" s="48">
        <f t="shared" si="24"/>
        <v>351</v>
      </c>
      <c r="BW7" s="49">
        <f t="shared" si="25"/>
        <v>0</v>
      </c>
      <c r="BX7" s="54">
        <v>81</v>
      </c>
      <c r="BY7" s="48">
        <f t="shared" si="26"/>
        <v>243</v>
      </c>
      <c r="BZ7" s="49">
        <f t="shared" si="27"/>
        <v>0</v>
      </c>
      <c r="CA7" s="54">
        <v>252</v>
      </c>
      <c r="CB7" s="48">
        <f t="shared" si="28"/>
        <v>756</v>
      </c>
      <c r="CC7" s="53">
        <f t="shared" si="29"/>
        <v>0</v>
      </c>
      <c r="CD7" s="55">
        <v>279</v>
      </c>
      <c r="CE7" s="48">
        <f t="shared" si="30"/>
        <v>837</v>
      </c>
      <c r="CF7" s="53">
        <f t="shared" si="31"/>
        <v>0</v>
      </c>
      <c r="CG7" s="54">
        <v>18</v>
      </c>
      <c r="CH7" s="48">
        <f t="shared" si="32"/>
        <v>54</v>
      </c>
      <c r="CI7" s="53">
        <f t="shared" si="33"/>
        <v>0</v>
      </c>
      <c r="CJ7" s="54">
        <v>90</v>
      </c>
      <c r="CK7" s="48">
        <f t="shared" si="34"/>
        <v>270</v>
      </c>
      <c r="CL7" s="53">
        <f t="shared" si="35"/>
        <v>0</v>
      </c>
      <c r="CM7" s="55">
        <v>36</v>
      </c>
      <c r="CN7" s="48">
        <f t="shared" si="36"/>
        <v>108</v>
      </c>
      <c r="CO7" s="53">
        <f t="shared" si="37"/>
        <v>0</v>
      </c>
      <c r="CP7" s="55">
        <v>9</v>
      </c>
      <c r="CQ7" s="48">
        <f t="shared" si="38"/>
        <v>27</v>
      </c>
      <c r="CR7" s="53">
        <f t="shared" si="39"/>
        <v>0</v>
      </c>
      <c r="CS7" s="55">
        <v>0</v>
      </c>
      <c r="CT7" s="48">
        <f t="shared" si="40"/>
        <v>0</v>
      </c>
      <c r="CU7" s="53">
        <f t="shared" si="41"/>
        <v>0</v>
      </c>
      <c r="CV7" s="90">
        <v>947</v>
      </c>
    </row>
    <row r="8" spans="1:100" x14ac:dyDescent="0.25">
      <c r="A8" s="98"/>
      <c r="B8" s="39" t="s">
        <v>64</v>
      </c>
      <c r="C8" s="39" t="s">
        <v>101</v>
      </c>
      <c r="D8" s="39" t="s">
        <v>102</v>
      </c>
      <c r="E8" s="39" t="s">
        <v>111</v>
      </c>
      <c r="F8" s="39" t="s">
        <v>104</v>
      </c>
      <c r="G8" s="39" t="s">
        <v>112</v>
      </c>
      <c r="H8" s="39" t="s">
        <v>113</v>
      </c>
      <c r="I8" s="40">
        <v>9289</v>
      </c>
      <c r="J8" s="89">
        <v>7838.03</v>
      </c>
      <c r="K8" s="111"/>
      <c r="L8" s="111"/>
      <c r="M8" s="115"/>
      <c r="N8" s="112"/>
      <c r="O8" s="39" t="s">
        <v>107</v>
      </c>
      <c r="P8" s="39" t="s">
        <v>368</v>
      </c>
      <c r="Q8" s="39" t="s">
        <v>254</v>
      </c>
      <c r="R8" s="43" t="s">
        <v>334</v>
      </c>
      <c r="S8" s="43" t="s">
        <v>335</v>
      </c>
      <c r="T8" s="43" t="s">
        <v>336</v>
      </c>
      <c r="U8" s="43" t="s">
        <v>337</v>
      </c>
      <c r="V8" s="39" t="s">
        <v>114</v>
      </c>
      <c r="W8" s="39" t="s">
        <v>109</v>
      </c>
      <c r="X8" s="39" t="s">
        <v>115</v>
      </c>
      <c r="Y8" s="112"/>
      <c r="Z8" s="39" t="s">
        <v>44</v>
      </c>
      <c r="AA8" s="112"/>
      <c r="AB8" s="40">
        <v>10</v>
      </c>
      <c r="AC8" s="112"/>
      <c r="AD8" s="39" t="s">
        <v>33</v>
      </c>
      <c r="AE8" s="41">
        <v>49374</v>
      </c>
      <c r="AF8" s="42">
        <v>1</v>
      </c>
      <c r="AG8" s="119"/>
      <c r="AH8" s="112"/>
      <c r="AI8" s="112"/>
      <c r="AJ8" s="121"/>
      <c r="AK8" s="54">
        <v>0</v>
      </c>
      <c r="AL8" s="48">
        <f t="shared" si="0"/>
        <v>0</v>
      </c>
      <c r="AM8" s="49">
        <f t="shared" si="1"/>
        <v>0</v>
      </c>
      <c r="AN8" s="54">
        <v>0</v>
      </c>
      <c r="AO8" s="48">
        <f t="shared" si="2"/>
        <v>0</v>
      </c>
      <c r="AP8" s="49">
        <f t="shared" si="3"/>
        <v>0</v>
      </c>
      <c r="AQ8" s="54">
        <v>0</v>
      </c>
      <c r="AR8" s="48">
        <f t="shared" si="4"/>
        <v>0</v>
      </c>
      <c r="AS8" s="49">
        <f t="shared" si="5"/>
        <v>0</v>
      </c>
      <c r="AT8" s="54">
        <v>0</v>
      </c>
      <c r="AU8" s="48">
        <f t="shared" si="6"/>
        <v>0</v>
      </c>
      <c r="AV8" s="49">
        <f t="shared" si="7"/>
        <v>0</v>
      </c>
      <c r="AW8" s="54">
        <v>0</v>
      </c>
      <c r="AX8" s="48">
        <f t="shared" si="8"/>
        <v>0</v>
      </c>
      <c r="AY8" s="49">
        <f t="shared" si="9"/>
        <v>0</v>
      </c>
      <c r="AZ8" s="54">
        <v>0</v>
      </c>
      <c r="BA8" s="48">
        <f t="shared" si="10"/>
        <v>0</v>
      </c>
      <c r="BB8" s="49">
        <f t="shared" si="11"/>
        <v>0</v>
      </c>
      <c r="BC8" s="54">
        <v>0</v>
      </c>
      <c r="BD8" s="48">
        <f t="shared" si="12"/>
        <v>0</v>
      </c>
      <c r="BE8" s="52">
        <f t="shared" si="13"/>
        <v>0</v>
      </c>
      <c r="BF8" s="54">
        <v>0</v>
      </c>
      <c r="BG8" s="48">
        <f t="shared" si="14"/>
        <v>0</v>
      </c>
      <c r="BH8" s="49">
        <f t="shared" si="15"/>
        <v>0</v>
      </c>
      <c r="BI8" s="54">
        <v>0</v>
      </c>
      <c r="BJ8" s="48">
        <f t="shared" si="16"/>
        <v>0</v>
      </c>
      <c r="BK8" s="49">
        <f t="shared" si="17"/>
        <v>0</v>
      </c>
      <c r="BL8" s="54">
        <v>87</v>
      </c>
      <c r="BM8" s="48">
        <f t="shared" si="18"/>
        <v>261</v>
      </c>
      <c r="BN8" s="49">
        <f t="shared" si="19"/>
        <v>0</v>
      </c>
      <c r="BO8" s="54">
        <v>42</v>
      </c>
      <c r="BP8" s="48">
        <f t="shared" si="20"/>
        <v>126</v>
      </c>
      <c r="BQ8" s="49">
        <f t="shared" si="21"/>
        <v>0</v>
      </c>
      <c r="BR8" s="55">
        <v>210</v>
      </c>
      <c r="BS8" s="48">
        <f t="shared" si="22"/>
        <v>630</v>
      </c>
      <c r="BT8" s="49">
        <f t="shared" si="23"/>
        <v>0</v>
      </c>
      <c r="BU8" s="54">
        <v>273</v>
      </c>
      <c r="BV8" s="48">
        <f t="shared" si="24"/>
        <v>819</v>
      </c>
      <c r="BW8" s="49">
        <f t="shared" si="25"/>
        <v>0</v>
      </c>
      <c r="BX8" s="54">
        <v>129</v>
      </c>
      <c r="BY8" s="48">
        <f t="shared" si="26"/>
        <v>387</v>
      </c>
      <c r="BZ8" s="49">
        <f t="shared" si="27"/>
        <v>0</v>
      </c>
      <c r="CA8" s="54">
        <v>528</v>
      </c>
      <c r="CB8" s="48">
        <f t="shared" si="28"/>
        <v>1584</v>
      </c>
      <c r="CC8" s="53">
        <f t="shared" si="29"/>
        <v>0</v>
      </c>
      <c r="CD8" s="55">
        <v>735</v>
      </c>
      <c r="CE8" s="48">
        <f t="shared" si="30"/>
        <v>2205</v>
      </c>
      <c r="CF8" s="53">
        <f t="shared" si="31"/>
        <v>0</v>
      </c>
      <c r="CG8" s="54">
        <v>42</v>
      </c>
      <c r="CH8" s="48">
        <f t="shared" si="32"/>
        <v>126</v>
      </c>
      <c r="CI8" s="53">
        <f t="shared" si="33"/>
        <v>0</v>
      </c>
      <c r="CJ8" s="54">
        <v>231</v>
      </c>
      <c r="CK8" s="48">
        <f t="shared" si="34"/>
        <v>693</v>
      </c>
      <c r="CL8" s="53">
        <f t="shared" si="35"/>
        <v>0</v>
      </c>
      <c r="CM8" s="55">
        <v>84</v>
      </c>
      <c r="CN8" s="48">
        <f t="shared" si="36"/>
        <v>252</v>
      </c>
      <c r="CO8" s="53">
        <f t="shared" si="37"/>
        <v>0</v>
      </c>
      <c r="CP8" s="55">
        <v>21</v>
      </c>
      <c r="CQ8" s="48">
        <f t="shared" si="38"/>
        <v>63</v>
      </c>
      <c r="CR8" s="53">
        <f t="shared" si="39"/>
        <v>0</v>
      </c>
      <c r="CS8" s="55">
        <v>0</v>
      </c>
      <c r="CT8" s="48">
        <f t="shared" si="40"/>
        <v>0</v>
      </c>
      <c r="CU8" s="53">
        <f t="shared" si="41"/>
        <v>0</v>
      </c>
      <c r="CV8" s="90">
        <v>2143</v>
      </c>
    </row>
    <row r="9" spans="1:100" x14ac:dyDescent="0.25">
      <c r="N9" s="5"/>
    </row>
  </sheetData>
  <mergeCells count="28">
    <mergeCell ref="BI1:BK2"/>
    <mergeCell ref="A1:AI2"/>
    <mergeCell ref="M5:M6"/>
    <mergeCell ref="M7:M8"/>
    <mergeCell ref="AK1:AM2"/>
    <mergeCell ref="AN1:AP2"/>
    <mergeCell ref="AQ1:AS2"/>
    <mergeCell ref="AT1:AV2"/>
    <mergeCell ref="AW1:AY2"/>
    <mergeCell ref="AZ1:BB2"/>
    <mergeCell ref="BC1:BE2"/>
    <mergeCell ref="BF1:BH2"/>
    <mergeCell ref="CV1:CV3"/>
    <mergeCell ref="AJ1:AJ3"/>
    <mergeCell ref="A5:A6"/>
    <mergeCell ref="A7:A8"/>
    <mergeCell ref="CD1:CF2"/>
    <mergeCell ref="CG1:CI2"/>
    <mergeCell ref="CJ1:CL2"/>
    <mergeCell ref="CM1:CO2"/>
    <mergeCell ref="CP1:CR2"/>
    <mergeCell ref="CS1:CU2"/>
    <mergeCell ref="BL1:BN2"/>
    <mergeCell ref="BO1:BQ2"/>
    <mergeCell ref="BR1:BT2"/>
    <mergeCell ref="BU1:BW2"/>
    <mergeCell ref="BX1:BZ2"/>
    <mergeCell ref="CA1:C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3"/>
  <sheetViews>
    <sheetView topLeftCell="D1" workbookViewId="0">
      <selection activeCell="AG30" sqref="AG30:AG31"/>
    </sheetView>
  </sheetViews>
  <sheetFormatPr defaultRowHeight="15" x14ac:dyDescent="0.25"/>
  <cols>
    <col min="1" max="3" width="9.140625" style="3"/>
    <col min="4" max="4" width="24.28515625" style="3" customWidth="1"/>
    <col min="5" max="5" width="16.28515625" style="3" customWidth="1"/>
    <col min="6" max="6" width="16.7109375" style="3" customWidth="1"/>
    <col min="7" max="7" width="18.28515625" style="3" customWidth="1"/>
    <col min="8" max="8" width="14.85546875" style="3" customWidth="1"/>
    <col min="9" max="9" width="14.28515625" style="2" customWidth="1"/>
    <col min="10" max="10" width="19.140625" style="2" customWidth="1"/>
    <col min="11" max="11" width="23.85546875" style="2" customWidth="1"/>
    <col min="12" max="13" width="22" style="2" customWidth="1"/>
    <col min="14" max="14" width="17.7109375" style="2" customWidth="1"/>
    <col min="15" max="16" width="14" style="3" customWidth="1"/>
    <col min="17" max="17" width="30.28515625" style="3" customWidth="1"/>
    <col min="18" max="18" width="17.7109375" style="3" customWidth="1"/>
    <col min="19" max="19" width="17" style="3" customWidth="1"/>
    <col min="20" max="20" width="16.5703125" style="3" customWidth="1"/>
    <col min="21" max="21" width="27.85546875" style="3" customWidth="1"/>
    <col min="22" max="23" width="9.140625" style="3"/>
    <col min="24" max="24" width="38.7109375" style="3" customWidth="1"/>
    <col min="25" max="25" width="15.42578125" style="2" customWidth="1"/>
    <col min="26" max="26" width="12.28515625" style="3" customWidth="1"/>
    <col min="27" max="27" width="16.42578125" style="2" customWidth="1"/>
    <col min="28" max="28" width="18.28515625" style="2" customWidth="1"/>
    <col min="29" max="29" width="13.28515625" style="3" customWidth="1"/>
    <col min="30" max="30" width="9.140625" style="3"/>
    <col min="31" max="31" width="15.42578125" style="1" bestFit="1" customWidth="1"/>
    <col min="32" max="32" width="18.140625" style="2" customWidth="1"/>
    <col min="33" max="33" width="9.140625" style="3"/>
    <col min="34" max="34" width="14.7109375" style="2" customWidth="1"/>
    <col min="35" max="35" width="9.140625" style="2"/>
    <col min="36" max="36" width="19.5703125" customWidth="1"/>
    <col min="39" max="39" width="24.42578125" customWidth="1"/>
    <col min="75" max="75" width="12.28515625" customWidth="1"/>
    <col min="78" max="78" width="16.42578125" customWidth="1"/>
    <col min="80" max="80" width="12" customWidth="1"/>
    <col min="81" max="81" width="16.140625" customWidth="1"/>
    <col min="84" max="84" width="16.42578125" customWidth="1"/>
    <col min="87" max="87" width="16.85546875" customWidth="1"/>
    <col min="90" max="90" width="17.28515625" customWidth="1"/>
    <col min="93" max="93" width="16.5703125" customWidth="1"/>
    <col min="95" max="95" width="11.28515625" customWidth="1"/>
    <col min="96" max="96" width="17.28515625" customWidth="1"/>
    <col min="99" max="99" width="16.42578125" customWidth="1"/>
  </cols>
  <sheetData>
    <row r="1" spans="1:100" x14ac:dyDescent="0.25">
      <c r="A1" s="108" t="s">
        <v>400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10" t="s">
        <v>10</v>
      </c>
      <c r="AK1" s="99" t="s">
        <v>371</v>
      </c>
      <c r="AL1" s="99"/>
      <c r="AM1" s="99"/>
      <c r="AN1" s="99" t="s">
        <v>372</v>
      </c>
      <c r="AO1" s="99"/>
      <c r="AP1" s="99"/>
      <c r="AQ1" s="99" t="s">
        <v>373</v>
      </c>
      <c r="AR1" s="99"/>
      <c r="AS1" s="99"/>
      <c r="AT1" s="99" t="s">
        <v>374</v>
      </c>
      <c r="AU1" s="99"/>
      <c r="AV1" s="99"/>
      <c r="AW1" s="99" t="s">
        <v>375</v>
      </c>
      <c r="AX1" s="99"/>
      <c r="AY1" s="99"/>
      <c r="AZ1" s="99" t="s">
        <v>376</v>
      </c>
      <c r="BA1" s="99"/>
      <c r="BB1" s="99"/>
      <c r="BC1" s="102" t="s">
        <v>377</v>
      </c>
      <c r="BD1" s="102"/>
      <c r="BE1" s="102"/>
      <c r="BF1" s="99" t="s">
        <v>378</v>
      </c>
      <c r="BG1" s="99"/>
      <c r="BH1" s="99"/>
      <c r="BI1" s="99" t="s">
        <v>379</v>
      </c>
      <c r="BJ1" s="99"/>
      <c r="BK1" s="99"/>
      <c r="BL1" s="99" t="s">
        <v>380</v>
      </c>
      <c r="BM1" s="99"/>
      <c r="BN1" s="99"/>
      <c r="BO1" s="100" t="s">
        <v>381</v>
      </c>
      <c r="BP1" s="100"/>
      <c r="BQ1" s="100"/>
      <c r="BR1" s="99" t="s">
        <v>382</v>
      </c>
      <c r="BS1" s="99"/>
      <c r="BT1" s="99"/>
      <c r="BU1" s="101" t="s">
        <v>383</v>
      </c>
      <c r="BV1" s="101"/>
      <c r="BW1" s="101"/>
      <c r="BX1" s="99" t="s">
        <v>384</v>
      </c>
      <c r="BY1" s="99"/>
      <c r="BZ1" s="99"/>
      <c r="CA1" s="99" t="s">
        <v>385</v>
      </c>
      <c r="CB1" s="99"/>
      <c r="CC1" s="99"/>
      <c r="CD1" s="99" t="s">
        <v>386</v>
      </c>
      <c r="CE1" s="99"/>
      <c r="CF1" s="99"/>
      <c r="CG1" s="100" t="s">
        <v>387</v>
      </c>
      <c r="CH1" s="100"/>
      <c r="CI1" s="100"/>
      <c r="CJ1" s="100" t="s">
        <v>388</v>
      </c>
      <c r="CK1" s="100"/>
      <c r="CL1" s="100"/>
      <c r="CM1" s="100" t="s">
        <v>389</v>
      </c>
      <c r="CN1" s="100"/>
      <c r="CO1" s="100"/>
      <c r="CP1" s="100" t="s">
        <v>390</v>
      </c>
      <c r="CQ1" s="100"/>
      <c r="CR1" s="100"/>
      <c r="CS1" s="100" t="s">
        <v>391</v>
      </c>
      <c r="CT1" s="100"/>
      <c r="CU1" s="100"/>
      <c r="CV1" s="103" t="s">
        <v>396</v>
      </c>
    </row>
    <row r="2" spans="1:100" ht="27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10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102"/>
      <c r="BD2" s="102"/>
      <c r="BE2" s="102"/>
      <c r="BF2" s="99"/>
      <c r="BG2" s="99"/>
      <c r="BH2" s="99"/>
      <c r="BI2" s="99"/>
      <c r="BJ2" s="99"/>
      <c r="BK2" s="99"/>
      <c r="BL2" s="99"/>
      <c r="BM2" s="99"/>
      <c r="BN2" s="99"/>
      <c r="BO2" s="100"/>
      <c r="BP2" s="100"/>
      <c r="BQ2" s="100"/>
      <c r="BR2" s="99"/>
      <c r="BS2" s="99"/>
      <c r="BT2" s="99"/>
      <c r="BU2" s="101"/>
      <c r="BV2" s="101"/>
      <c r="BW2" s="101"/>
      <c r="BX2" s="99"/>
      <c r="BY2" s="99"/>
      <c r="BZ2" s="99"/>
      <c r="CA2" s="99"/>
      <c r="CB2" s="99"/>
      <c r="CC2" s="99"/>
      <c r="CD2" s="99"/>
      <c r="CE2" s="99"/>
      <c r="CF2" s="99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3"/>
    </row>
    <row r="3" spans="1:100" s="4" customFormat="1" ht="48" customHeight="1" x14ac:dyDescent="0.25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1" t="s">
        <v>5</v>
      </c>
      <c r="G3" s="12" t="s">
        <v>6</v>
      </c>
      <c r="H3" s="13" t="s">
        <v>7</v>
      </c>
      <c r="I3" s="14" t="s">
        <v>8</v>
      </c>
      <c r="J3" s="15" t="s">
        <v>9</v>
      </c>
      <c r="K3" s="16" t="s">
        <v>10</v>
      </c>
      <c r="L3" s="17" t="s">
        <v>11</v>
      </c>
      <c r="M3" s="6" t="s">
        <v>397</v>
      </c>
      <c r="N3" s="18" t="s">
        <v>12</v>
      </c>
      <c r="O3" s="19" t="s">
        <v>13</v>
      </c>
      <c r="P3" s="6" t="s">
        <v>287</v>
      </c>
      <c r="Q3" s="20" t="s">
        <v>14</v>
      </c>
      <c r="R3" s="21" t="s">
        <v>15</v>
      </c>
      <c r="S3" s="22" t="s">
        <v>16</v>
      </c>
      <c r="T3" s="23" t="s">
        <v>17</v>
      </c>
      <c r="U3" s="24" t="s">
        <v>18</v>
      </c>
      <c r="V3" s="25" t="s">
        <v>19</v>
      </c>
      <c r="W3" s="26" t="s">
        <v>20</v>
      </c>
      <c r="X3" s="27" t="s">
        <v>21</v>
      </c>
      <c r="Y3" s="28" t="s">
        <v>22</v>
      </c>
      <c r="Z3" s="29" t="s">
        <v>23</v>
      </c>
      <c r="AA3" s="30" t="s">
        <v>24</v>
      </c>
      <c r="AB3" s="31" t="s">
        <v>25</v>
      </c>
      <c r="AC3" s="32" t="s">
        <v>26</v>
      </c>
      <c r="AD3" s="33" t="s">
        <v>27</v>
      </c>
      <c r="AE3" s="34" t="s">
        <v>28</v>
      </c>
      <c r="AF3" s="35" t="s">
        <v>29</v>
      </c>
      <c r="AG3" s="36" t="s">
        <v>30</v>
      </c>
      <c r="AH3" s="37" t="s">
        <v>31</v>
      </c>
      <c r="AI3" s="38" t="s">
        <v>32</v>
      </c>
      <c r="AJ3" s="110"/>
      <c r="AK3" s="47" t="s">
        <v>392</v>
      </c>
      <c r="AL3" s="48" t="s">
        <v>393</v>
      </c>
      <c r="AM3" s="49" t="s">
        <v>394</v>
      </c>
      <c r="AN3" s="47" t="s">
        <v>392</v>
      </c>
      <c r="AO3" s="48" t="s">
        <v>393</v>
      </c>
      <c r="AP3" s="49" t="s">
        <v>394</v>
      </c>
      <c r="AQ3" s="47" t="s">
        <v>392</v>
      </c>
      <c r="AR3" s="48" t="s">
        <v>393</v>
      </c>
      <c r="AS3" s="49" t="s">
        <v>394</v>
      </c>
      <c r="AT3" s="47" t="s">
        <v>392</v>
      </c>
      <c r="AU3" s="48" t="s">
        <v>395</v>
      </c>
      <c r="AV3" s="49" t="s">
        <v>394</v>
      </c>
      <c r="AW3" s="47" t="s">
        <v>392</v>
      </c>
      <c r="AX3" s="48" t="s">
        <v>393</v>
      </c>
      <c r="AY3" s="49" t="s">
        <v>394</v>
      </c>
      <c r="AZ3" s="47" t="s">
        <v>392</v>
      </c>
      <c r="BA3" s="48" t="s">
        <v>395</v>
      </c>
      <c r="BB3" s="49" t="s">
        <v>394</v>
      </c>
      <c r="BC3" s="50" t="s">
        <v>392</v>
      </c>
      <c r="BD3" s="51" t="s">
        <v>393</v>
      </c>
      <c r="BE3" s="52" t="s">
        <v>394</v>
      </c>
      <c r="BF3" s="47" t="s">
        <v>392</v>
      </c>
      <c r="BG3" s="48" t="s">
        <v>393</v>
      </c>
      <c r="BH3" s="49" t="s">
        <v>394</v>
      </c>
      <c r="BI3" s="47" t="s">
        <v>392</v>
      </c>
      <c r="BJ3" s="48" t="s">
        <v>395</v>
      </c>
      <c r="BK3" s="49" t="s">
        <v>394</v>
      </c>
      <c r="BL3" s="47" t="s">
        <v>392</v>
      </c>
      <c r="BM3" s="48" t="s">
        <v>393</v>
      </c>
      <c r="BN3" s="49" t="s">
        <v>394</v>
      </c>
      <c r="BO3" s="47" t="s">
        <v>392</v>
      </c>
      <c r="BP3" s="48" t="s">
        <v>393</v>
      </c>
      <c r="BQ3" s="49" t="s">
        <v>394</v>
      </c>
      <c r="BR3" s="47" t="s">
        <v>392</v>
      </c>
      <c r="BS3" s="48" t="s">
        <v>395</v>
      </c>
      <c r="BT3" s="49" t="s">
        <v>394</v>
      </c>
      <c r="BU3" s="47" t="s">
        <v>392</v>
      </c>
      <c r="BV3" s="48" t="s">
        <v>393</v>
      </c>
      <c r="BW3" s="49" t="s">
        <v>394</v>
      </c>
      <c r="BX3" s="47" t="s">
        <v>392</v>
      </c>
      <c r="BY3" s="48" t="s">
        <v>393</v>
      </c>
      <c r="BZ3" s="49" t="s">
        <v>394</v>
      </c>
      <c r="CA3" s="47" t="s">
        <v>392</v>
      </c>
      <c r="CB3" s="48" t="s">
        <v>393</v>
      </c>
      <c r="CC3" s="53" t="s">
        <v>394</v>
      </c>
      <c r="CD3" s="47" t="s">
        <v>392</v>
      </c>
      <c r="CE3" s="48" t="s">
        <v>393</v>
      </c>
      <c r="CF3" s="53" t="s">
        <v>394</v>
      </c>
      <c r="CG3" s="47" t="s">
        <v>392</v>
      </c>
      <c r="CH3" s="48" t="s">
        <v>393</v>
      </c>
      <c r="CI3" s="53" t="s">
        <v>394</v>
      </c>
      <c r="CJ3" s="47" t="s">
        <v>392</v>
      </c>
      <c r="CK3" s="48" t="s">
        <v>393</v>
      </c>
      <c r="CL3" s="53" t="s">
        <v>394</v>
      </c>
      <c r="CM3" s="47" t="s">
        <v>392</v>
      </c>
      <c r="CN3" s="48" t="s">
        <v>393</v>
      </c>
      <c r="CO3" s="53" t="s">
        <v>394</v>
      </c>
      <c r="CP3" s="47" t="s">
        <v>392</v>
      </c>
      <c r="CQ3" s="48" t="s">
        <v>393</v>
      </c>
      <c r="CR3" s="53" t="s">
        <v>394</v>
      </c>
      <c r="CS3" s="47" t="s">
        <v>392</v>
      </c>
      <c r="CT3" s="48" t="s">
        <v>393</v>
      </c>
      <c r="CU3" s="53" t="s">
        <v>394</v>
      </c>
      <c r="CV3" s="103"/>
    </row>
    <row r="4" spans="1:100" x14ac:dyDescent="0.25">
      <c r="A4" s="39" t="s">
        <v>116</v>
      </c>
      <c r="B4" s="43" t="s">
        <v>34</v>
      </c>
      <c r="C4" s="39" t="s">
        <v>117</v>
      </c>
      <c r="D4" s="39" t="s">
        <v>118</v>
      </c>
      <c r="E4" s="39" t="s">
        <v>119</v>
      </c>
      <c r="F4" s="39" t="s">
        <v>120</v>
      </c>
      <c r="G4" s="39" t="s">
        <v>121</v>
      </c>
      <c r="H4" s="39" t="s">
        <v>121</v>
      </c>
      <c r="I4" s="40">
        <v>133302</v>
      </c>
      <c r="J4" s="89">
        <v>123.63095</v>
      </c>
      <c r="K4" s="111"/>
      <c r="L4" s="111"/>
      <c r="M4" s="111"/>
      <c r="N4" s="112"/>
      <c r="O4" s="39" t="s">
        <v>122</v>
      </c>
      <c r="P4" s="39" t="s">
        <v>364</v>
      </c>
      <c r="Q4" s="39" t="s">
        <v>255</v>
      </c>
      <c r="R4" s="43" t="s">
        <v>338</v>
      </c>
      <c r="S4" s="43" t="s">
        <v>339</v>
      </c>
      <c r="T4" s="43" t="s">
        <v>340</v>
      </c>
      <c r="U4" s="43" t="s">
        <v>341</v>
      </c>
      <c r="V4" s="39" t="s">
        <v>123</v>
      </c>
      <c r="W4" s="39" t="s">
        <v>124</v>
      </c>
      <c r="X4" s="39" t="s">
        <v>125</v>
      </c>
      <c r="Y4" s="112"/>
      <c r="Z4" s="39" t="s">
        <v>44</v>
      </c>
      <c r="AA4" s="112"/>
      <c r="AB4" s="40">
        <v>10</v>
      </c>
      <c r="AC4" s="119"/>
      <c r="AD4" s="39" t="s">
        <v>33</v>
      </c>
      <c r="AE4" s="41">
        <v>49245</v>
      </c>
      <c r="AF4" s="42">
        <v>84</v>
      </c>
      <c r="AG4" s="119"/>
      <c r="AH4" s="112"/>
      <c r="AI4" s="112"/>
      <c r="AJ4" s="121"/>
      <c r="AK4" s="54">
        <v>2520</v>
      </c>
      <c r="AL4" s="48">
        <v>7560</v>
      </c>
      <c r="AM4" s="49"/>
      <c r="AN4" s="54">
        <v>1000</v>
      </c>
      <c r="AO4" s="48">
        <v>3000</v>
      </c>
      <c r="AP4" s="49"/>
      <c r="AQ4" s="54">
        <v>3108</v>
      </c>
      <c r="AR4" s="48">
        <v>9324</v>
      </c>
      <c r="AS4" s="49"/>
      <c r="AT4" s="54">
        <v>588</v>
      </c>
      <c r="AU4" s="48">
        <v>1764</v>
      </c>
      <c r="AV4" s="49">
        <v>218084.9958</v>
      </c>
      <c r="AW4" s="54">
        <v>1512</v>
      </c>
      <c r="AX4" s="48">
        <v>4536</v>
      </c>
      <c r="AY4" s="49">
        <v>560789.98919999995</v>
      </c>
      <c r="AZ4" s="55">
        <v>3528</v>
      </c>
      <c r="BA4" s="48">
        <v>10584</v>
      </c>
      <c r="BB4" s="49">
        <v>1308509.9748</v>
      </c>
      <c r="BC4" s="54">
        <v>2184</v>
      </c>
      <c r="BD4" s="48">
        <v>6552</v>
      </c>
      <c r="BE4" s="52">
        <v>810029.98439999996</v>
      </c>
      <c r="BF4" s="54">
        <v>6048</v>
      </c>
      <c r="BG4" s="48">
        <v>18144</v>
      </c>
      <c r="BH4" s="49">
        <v>2243159.9567999998</v>
      </c>
      <c r="BI4" s="54">
        <v>1848</v>
      </c>
      <c r="BJ4" s="48">
        <v>5544</v>
      </c>
      <c r="BK4" s="49">
        <v>685409.98679999996</v>
      </c>
      <c r="BL4" s="54">
        <v>0</v>
      </c>
      <c r="BM4" s="48">
        <v>0</v>
      </c>
      <c r="BN4" s="49">
        <v>0</v>
      </c>
      <c r="BO4" s="54">
        <v>588</v>
      </c>
      <c r="BP4" s="48">
        <v>1764</v>
      </c>
      <c r="BQ4" s="49"/>
      <c r="BR4" s="55">
        <v>4200</v>
      </c>
      <c r="BS4" s="48">
        <v>12600</v>
      </c>
      <c r="BT4" s="49"/>
      <c r="BU4" s="54">
        <v>1008</v>
      </c>
      <c r="BV4" s="48">
        <v>3024</v>
      </c>
      <c r="BW4" s="49"/>
      <c r="BX4" s="54">
        <v>2520</v>
      </c>
      <c r="BY4" s="48">
        <v>7560</v>
      </c>
      <c r="BZ4" s="49"/>
      <c r="CA4" s="54">
        <v>1512</v>
      </c>
      <c r="CB4" s="48">
        <v>4536</v>
      </c>
      <c r="CC4" s="53"/>
      <c r="CD4" s="55">
        <v>672</v>
      </c>
      <c r="CE4" s="48">
        <v>2016</v>
      </c>
      <c r="CF4" s="53"/>
      <c r="CG4" s="54">
        <v>1344</v>
      </c>
      <c r="CH4" s="48">
        <v>4032</v>
      </c>
      <c r="CI4" s="53"/>
      <c r="CJ4" s="54">
        <v>0</v>
      </c>
      <c r="CK4" s="48">
        <v>0</v>
      </c>
      <c r="CL4" s="53"/>
      <c r="CM4" s="55">
        <v>0</v>
      </c>
      <c r="CN4" s="48">
        <v>0</v>
      </c>
      <c r="CO4" s="53"/>
      <c r="CP4" s="55">
        <v>0</v>
      </c>
      <c r="CQ4" s="48">
        <v>0</v>
      </c>
      <c r="CR4" s="53"/>
      <c r="CS4" s="55">
        <v>0</v>
      </c>
      <c r="CT4" s="48">
        <v>0</v>
      </c>
      <c r="CU4" s="53"/>
      <c r="CV4" s="90">
        <v>30762</v>
      </c>
    </row>
    <row r="5" spans="1:100" x14ac:dyDescent="0.25">
      <c r="A5" s="39" t="s">
        <v>126</v>
      </c>
      <c r="B5" s="39" t="s">
        <v>34</v>
      </c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105</v>
      </c>
      <c r="H5" s="39" t="s">
        <v>131</v>
      </c>
      <c r="I5" s="40">
        <v>42705</v>
      </c>
      <c r="J5" s="89">
        <v>608</v>
      </c>
      <c r="K5" s="111"/>
      <c r="L5" s="111"/>
      <c r="M5" s="113"/>
      <c r="N5" s="112"/>
      <c r="O5" s="39" t="s">
        <v>132</v>
      </c>
      <c r="P5" s="39" t="s">
        <v>363</v>
      </c>
      <c r="Q5" s="39" t="s">
        <v>256</v>
      </c>
      <c r="R5" s="46" t="s">
        <v>354</v>
      </c>
      <c r="S5" s="46" t="s">
        <v>355</v>
      </c>
      <c r="T5" s="46" t="s">
        <v>356</v>
      </c>
      <c r="U5" s="46" t="s">
        <v>357</v>
      </c>
      <c r="V5" s="39" t="s">
        <v>133</v>
      </c>
      <c r="W5" s="39" t="s">
        <v>134</v>
      </c>
      <c r="X5" s="39" t="s">
        <v>135</v>
      </c>
      <c r="Y5" s="112"/>
      <c r="Z5" s="39" t="s">
        <v>44</v>
      </c>
      <c r="AA5" s="112"/>
      <c r="AB5" s="40">
        <v>10</v>
      </c>
      <c r="AC5" s="119"/>
      <c r="AD5" s="39" t="s">
        <v>33</v>
      </c>
      <c r="AE5" s="41">
        <v>48485</v>
      </c>
      <c r="AF5" s="42">
        <v>2</v>
      </c>
      <c r="AG5" s="119"/>
      <c r="AH5" s="112"/>
      <c r="AI5" s="112"/>
      <c r="AJ5" s="121"/>
      <c r="AK5" s="54">
        <v>460</v>
      </c>
      <c r="AL5" s="48">
        <v>1380</v>
      </c>
      <c r="AM5" s="49"/>
      <c r="AN5" s="54">
        <v>300</v>
      </c>
      <c r="AO5" s="48">
        <v>900</v>
      </c>
      <c r="AP5" s="49"/>
      <c r="AQ5" s="54">
        <v>760</v>
      </c>
      <c r="AR5" s="48">
        <v>2280</v>
      </c>
      <c r="AS5" s="49"/>
      <c r="AT5" s="54">
        <v>460</v>
      </c>
      <c r="AU5" s="48">
        <v>1380</v>
      </c>
      <c r="AV5" s="49">
        <v>496710.3</v>
      </c>
      <c r="AW5" s="54">
        <v>30</v>
      </c>
      <c r="AX5" s="48">
        <v>90</v>
      </c>
      <c r="AY5" s="49">
        <v>32394.15</v>
      </c>
      <c r="AZ5" s="55">
        <v>100</v>
      </c>
      <c r="BA5" s="48">
        <v>300</v>
      </c>
      <c r="BB5" s="49">
        <v>107980.5</v>
      </c>
      <c r="BC5" s="54">
        <v>100</v>
      </c>
      <c r="BD5" s="48">
        <v>300</v>
      </c>
      <c r="BE5" s="52">
        <v>107980.5</v>
      </c>
      <c r="BF5" s="54">
        <v>2500</v>
      </c>
      <c r="BG5" s="48">
        <v>7500</v>
      </c>
      <c r="BH5" s="49">
        <v>2699512.5</v>
      </c>
      <c r="BI5" s="54">
        <v>30</v>
      </c>
      <c r="BJ5" s="48">
        <v>90</v>
      </c>
      <c r="BK5" s="49">
        <v>32394.15</v>
      </c>
      <c r="BL5" s="54">
        <v>100</v>
      </c>
      <c r="BM5" s="48">
        <v>300</v>
      </c>
      <c r="BN5" s="49">
        <v>107980.5</v>
      </c>
      <c r="BO5" s="54">
        <v>1350</v>
      </c>
      <c r="BP5" s="48">
        <v>4050</v>
      </c>
      <c r="BQ5" s="49"/>
      <c r="BR5" s="55">
        <v>300</v>
      </c>
      <c r="BS5" s="48">
        <v>900</v>
      </c>
      <c r="BT5" s="49"/>
      <c r="BU5" s="54">
        <v>1200</v>
      </c>
      <c r="BV5" s="48">
        <v>3600</v>
      </c>
      <c r="BW5" s="49"/>
      <c r="BX5" s="54">
        <v>0</v>
      </c>
      <c r="BY5" s="48">
        <v>0</v>
      </c>
      <c r="BZ5" s="49"/>
      <c r="CA5" s="54">
        <v>580</v>
      </c>
      <c r="CB5" s="48">
        <v>1740</v>
      </c>
      <c r="CC5" s="53"/>
      <c r="CD5" s="55">
        <v>100</v>
      </c>
      <c r="CE5" s="48">
        <v>300</v>
      </c>
      <c r="CF5" s="53"/>
      <c r="CG5" s="54">
        <v>2080</v>
      </c>
      <c r="CH5" s="48">
        <v>6240</v>
      </c>
      <c r="CI5" s="53"/>
      <c r="CJ5" s="54">
        <v>500</v>
      </c>
      <c r="CK5" s="48">
        <v>1500</v>
      </c>
      <c r="CL5" s="53"/>
      <c r="CM5" s="55">
        <v>0</v>
      </c>
      <c r="CN5" s="48">
        <v>0</v>
      </c>
      <c r="CO5" s="53"/>
      <c r="CP5" s="55">
        <v>0</v>
      </c>
      <c r="CQ5" s="48">
        <v>0</v>
      </c>
      <c r="CR5" s="53"/>
      <c r="CS5" s="55">
        <v>0</v>
      </c>
      <c r="CT5" s="48">
        <v>0</v>
      </c>
      <c r="CU5" s="53"/>
      <c r="CV5" s="90">
        <v>9855</v>
      </c>
    </row>
    <row r="6" spans="1:100" x14ac:dyDescent="0.25">
      <c r="A6" s="39" t="s">
        <v>126</v>
      </c>
      <c r="B6" s="39" t="s">
        <v>64</v>
      </c>
      <c r="C6" s="39" t="s">
        <v>127</v>
      </c>
      <c r="D6" s="39" t="s">
        <v>128</v>
      </c>
      <c r="E6" s="39" t="s">
        <v>136</v>
      </c>
      <c r="F6" s="39" t="s">
        <v>130</v>
      </c>
      <c r="G6" s="39" t="s">
        <v>137</v>
      </c>
      <c r="H6" s="39" t="s">
        <v>138</v>
      </c>
      <c r="I6" s="40">
        <v>8775</v>
      </c>
      <c r="J6" s="89">
        <v>608</v>
      </c>
      <c r="K6" s="111"/>
      <c r="L6" s="111"/>
      <c r="M6" s="114"/>
      <c r="N6" s="112"/>
      <c r="O6" s="39" t="s">
        <v>132</v>
      </c>
      <c r="P6" s="39" t="s">
        <v>363</v>
      </c>
      <c r="Q6" s="39" t="s">
        <v>256</v>
      </c>
      <c r="R6" s="46" t="s">
        <v>354</v>
      </c>
      <c r="S6" s="46" t="s">
        <v>355</v>
      </c>
      <c r="T6" s="46" t="s">
        <v>356</v>
      </c>
      <c r="U6" s="46" t="s">
        <v>357</v>
      </c>
      <c r="V6" s="39" t="s">
        <v>133</v>
      </c>
      <c r="W6" s="39" t="s">
        <v>139</v>
      </c>
      <c r="X6" s="39" t="s">
        <v>140</v>
      </c>
      <c r="Y6" s="112"/>
      <c r="Z6" s="39" t="s">
        <v>44</v>
      </c>
      <c r="AA6" s="112"/>
      <c r="AB6" s="40">
        <v>10</v>
      </c>
      <c r="AC6" s="119"/>
      <c r="AD6" s="39" t="s">
        <v>33</v>
      </c>
      <c r="AE6" s="41">
        <v>48485</v>
      </c>
      <c r="AF6" s="42">
        <v>2</v>
      </c>
      <c r="AG6" s="119"/>
      <c r="AH6" s="112"/>
      <c r="AI6" s="112"/>
      <c r="AJ6" s="121"/>
      <c r="AK6" s="54">
        <v>260</v>
      </c>
      <c r="AL6" s="48">
        <v>780</v>
      </c>
      <c r="AM6" s="49"/>
      <c r="AN6" s="54">
        <v>30</v>
      </c>
      <c r="AO6" s="48">
        <v>90</v>
      </c>
      <c r="AP6" s="49"/>
      <c r="AQ6" s="54">
        <v>24</v>
      </c>
      <c r="AR6" s="48">
        <v>72</v>
      </c>
      <c r="AS6" s="49"/>
      <c r="AT6" s="54">
        <v>60</v>
      </c>
      <c r="AU6" s="48">
        <v>180</v>
      </c>
      <c r="AV6" s="49">
        <v>64788.3</v>
      </c>
      <c r="AW6" s="54">
        <v>20</v>
      </c>
      <c r="AX6" s="48">
        <v>60</v>
      </c>
      <c r="AY6" s="49">
        <v>21596.1</v>
      </c>
      <c r="AZ6" s="54">
        <v>2</v>
      </c>
      <c r="BA6" s="48">
        <v>6</v>
      </c>
      <c r="BB6" s="49">
        <v>2159.61</v>
      </c>
      <c r="BC6" s="54">
        <v>12</v>
      </c>
      <c r="BD6" s="48">
        <v>36</v>
      </c>
      <c r="BE6" s="52">
        <v>12957.66</v>
      </c>
      <c r="BF6" s="54">
        <v>368</v>
      </c>
      <c r="BG6" s="48">
        <v>1104</v>
      </c>
      <c r="BH6" s="49">
        <v>397368.24</v>
      </c>
      <c r="BI6" s="54">
        <v>60</v>
      </c>
      <c r="BJ6" s="48">
        <v>180</v>
      </c>
      <c r="BK6" s="49">
        <v>64788.3</v>
      </c>
      <c r="BL6" s="54">
        <v>0</v>
      </c>
      <c r="BM6" s="48">
        <v>0</v>
      </c>
      <c r="BN6" s="49">
        <v>0</v>
      </c>
      <c r="BO6" s="54">
        <v>184</v>
      </c>
      <c r="BP6" s="48">
        <v>552</v>
      </c>
      <c r="BQ6" s="49"/>
      <c r="BR6" s="55">
        <v>300</v>
      </c>
      <c r="BS6" s="48">
        <v>900</v>
      </c>
      <c r="BT6" s="49"/>
      <c r="BU6" s="54">
        <v>156</v>
      </c>
      <c r="BV6" s="48">
        <v>468</v>
      </c>
      <c r="BW6" s="49"/>
      <c r="BX6" s="54">
        <v>0</v>
      </c>
      <c r="BY6" s="48">
        <v>0</v>
      </c>
      <c r="BZ6" s="49"/>
      <c r="CA6" s="54">
        <v>76</v>
      </c>
      <c r="CB6" s="48">
        <v>228</v>
      </c>
      <c r="CC6" s="53"/>
      <c r="CD6" s="91">
        <v>108</v>
      </c>
      <c r="CE6" s="48">
        <v>324</v>
      </c>
      <c r="CF6" s="53"/>
      <c r="CG6" s="54">
        <v>290</v>
      </c>
      <c r="CH6" s="48">
        <v>870</v>
      </c>
      <c r="CI6" s="53"/>
      <c r="CJ6" s="54">
        <v>300</v>
      </c>
      <c r="CK6" s="48">
        <v>900</v>
      </c>
      <c r="CL6" s="53"/>
      <c r="CM6" s="55">
        <v>0</v>
      </c>
      <c r="CN6" s="48">
        <v>0</v>
      </c>
      <c r="CO6" s="53"/>
      <c r="CP6" s="55">
        <v>0</v>
      </c>
      <c r="CQ6" s="48">
        <v>0</v>
      </c>
      <c r="CR6" s="53"/>
      <c r="CS6" s="55">
        <v>0</v>
      </c>
      <c r="CT6" s="48">
        <v>0</v>
      </c>
      <c r="CU6" s="53"/>
      <c r="CV6" s="90">
        <v>2025</v>
      </c>
    </row>
    <row r="7" spans="1:100" x14ac:dyDescent="0.25">
      <c r="A7" s="39" t="s">
        <v>126</v>
      </c>
      <c r="B7" s="39" t="s">
        <v>69</v>
      </c>
      <c r="C7" s="39" t="s">
        <v>127</v>
      </c>
      <c r="D7" s="39" t="s">
        <v>128</v>
      </c>
      <c r="E7" s="39" t="s">
        <v>141</v>
      </c>
      <c r="F7" s="39" t="s">
        <v>130</v>
      </c>
      <c r="G7" s="39" t="s">
        <v>105</v>
      </c>
      <c r="H7" s="39" t="s">
        <v>131</v>
      </c>
      <c r="I7" s="40">
        <v>238290</v>
      </c>
      <c r="J7" s="89">
        <v>608</v>
      </c>
      <c r="K7" s="111"/>
      <c r="L7" s="111"/>
      <c r="M7" s="114"/>
      <c r="N7" s="112"/>
      <c r="O7" s="39" t="s">
        <v>142</v>
      </c>
      <c r="P7" s="39" t="s">
        <v>363</v>
      </c>
      <c r="Q7" s="39" t="s">
        <v>256</v>
      </c>
      <c r="R7" s="46" t="s">
        <v>354</v>
      </c>
      <c r="S7" s="46" t="s">
        <v>355</v>
      </c>
      <c r="T7" s="46" t="s">
        <v>356</v>
      </c>
      <c r="U7" s="46" t="s">
        <v>357</v>
      </c>
      <c r="V7" s="39" t="s">
        <v>97</v>
      </c>
      <c r="W7" s="39" t="s">
        <v>143</v>
      </c>
      <c r="X7" s="39" t="s">
        <v>144</v>
      </c>
      <c r="Y7" s="112"/>
      <c r="Z7" s="39" t="s">
        <v>44</v>
      </c>
      <c r="AA7" s="112"/>
      <c r="AB7" s="40">
        <v>10</v>
      </c>
      <c r="AC7" s="119"/>
      <c r="AD7" s="39" t="s">
        <v>33</v>
      </c>
      <c r="AE7" s="41">
        <v>48485</v>
      </c>
      <c r="AF7" s="42">
        <v>2</v>
      </c>
      <c r="AG7" s="119"/>
      <c r="AH7" s="112"/>
      <c r="AI7" s="112"/>
      <c r="AJ7" s="121"/>
      <c r="AK7" s="54">
        <v>1760</v>
      </c>
      <c r="AL7" s="48">
        <v>5280</v>
      </c>
      <c r="AM7" s="49"/>
      <c r="AN7" s="54">
        <v>2000</v>
      </c>
      <c r="AO7" s="48">
        <v>6000</v>
      </c>
      <c r="AP7" s="49"/>
      <c r="AQ7" s="54">
        <v>600</v>
      </c>
      <c r="AR7" s="48">
        <v>1800</v>
      </c>
      <c r="AS7" s="49"/>
      <c r="AT7" s="54">
        <v>3050</v>
      </c>
      <c r="AU7" s="48">
        <v>9150</v>
      </c>
      <c r="AV7" s="49">
        <v>3293405.25</v>
      </c>
      <c r="AW7" s="54">
        <v>230</v>
      </c>
      <c r="AX7" s="48">
        <v>690</v>
      </c>
      <c r="AY7" s="49">
        <v>248355.15</v>
      </c>
      <c r="AZ7" s="54">
        <v>760</v>
      </c>
      <c r="BA7" s="48">
        <v>2280</v>
      </c>
      <c r="BB7" s="49">
        <v>820651.8</v>
      </c>
      <c r="BC7" s="54">
        <v>500</v>
      </c>
      <c r="BD7" s="48">
        <v>1500</v>
      </c>
      <c r="BE7" s="52">
        <v>539902.5</v>
      </c>
      <c r="BF7" s="54">
        <v>14700</v>
      </c>
      <c r="BG7" s="48">
        <v>44100</v>
      </c>
      <c r="BH7" s="49">
        <v>15873133.5</v>
      </c>
      <c r="BI7" s="54">
        <v>300</v>
      </c>
      <c r="BJ7" s="48">
        <v>900</v>
      </c>
      <c r="BK7" s="49">
        <v>323941.5</v>
      </c>
      <c r="BL7" s="54">
        <v>800</v>
      </c>
      <c r="BM7" s="48">
        <v>2400</v>
      </c>
      <c r="BN7" s="49">
        <v>863844</v>
      </c>
      <c r="BO7" s="54">
        <v>8000</v>
      </c>
      <c r="BP7" s="48">
        <v>24000</v>
      </c>
      <c r="BQ7" s="49"/>
      <c r="BR7" s="55">
        <v>3000</v>
      </c>
      <c r="BS7" s="48">
        <v>9000</v>
      </c>
      <c r="BT7" s="49"/>
      <c r="BU7" s="54">
        <v>7500</v>
      </c>
      <c r="BV7" s="48">
        <v>22500</v>
      </c>
      <c r="BW7" s="49"/>
      <c r="BX7" s="54">
        <v>0</v>
      </c>
      <c r="BY7" s="48">
        <v>0</v>
      </c>
      <c r="BZ7" s="49"/>
      <c r="CA7" s="54">
        <v>3500</v>
      </c>
      <c r="CB7" s="48">
        <v>10500</v>
      </c>
      <c r="CC7" s="53"/>
      <c r="CD7" s="55">
        <v>2000</v>
      </c>
      <c r="CE7" s="48">
        <v>6000</v>
      </c>
      <c r="CF7" s="53"/>
      <c r="CG7" s="54">
        <v>12300</v>
      </c>
      <c r="CH7" s="48">
        <v>36900</v>
      </c>
      <c r="CI7" s="53"/>
      <c r="CJ7" s="54">
        <v>100</v>
      </c>
      <c r="CK7" s="48">
        <v>300</v>
      </c>
      <c r="CL7" s="53"/>
      <c r="CM7" s="55">
        <v>0</v>
      </c>
      <c r="CN7" s="48">
        <v>0</v>
      </c>
      <c r="CO7" s="53"/>
      <c r="CP7" s="55">
        <v>0</v>
      </c>
      <c r="CQ7" s="48">
        <v>0</v>
      </c>
      <c r="CR7" s="53"/>
      <c r="CS7" s="55">
        <v>0</v>
      </c>
      <c r="CT7" s="48">
        <v>0</v>
      </c>
      <c r="CU7" s="53"/>
      <c r="CV7" s="90">
        <v>54990</v>
      </c>
    </row>
    <row r="8" spans="1:100" x14ac:dyDescent="0.25">
      <c r="A8" s="39" t="s">
        <v>126</v>
      </c>
      <c r="B8" s="39" t="s">
        <v>145</v>
      </c>
      <c r="C8" s="39" t="s">
        <v>127</v>
      </c>
      <c r="D8" s="39" t="s">
        <v>128</v>
      </c>
      <c r="E8" s="39" t="s">
        <v>146</v>
      </c>
      <c r="F8" s="39" t="s">
        <v>130</v>
      </c>
      <c r="G8" s="39" t="s">
        <v>137</v>
      </c>
      <c r="H8" s="39" t="s">
        <v>138</v>
      </c>
      <c r="I8" s="40">
        <v>6555</v>
      </c>
      <c r="J8" s="89">
        <v>608</v>
      </c>
      <c r="K8" s="111"/>
      <c r="L8" s="111"/>
      <c r="M8" s="114"/>
      <c r="N8" s="112"/>
      <c r="O8" s="39" t="s">
        <v>142</v>
      </c>
      <c r="P8" s="39" t="s">
        <v>363</v>
      </c>
      <c r="Q8" s="39" t="s">
        <v>256</v>
      </c>
      <c r="R8" s="46" t="s">
        <v>354</v>
      </c>
      <c r="S8" s="46" t="s">
        <v>355</v>
      </c>
      <c r="T8" s="46" t="s">
        <v>356</v>
      </c>
      <c r="U8" s="46" t="s">
        <v>357</v>
      </c>
      <c r="V8" s="39" t="s">
        <v>147</v>
      </c>
      <c r="W8" s="39" t="s">
        <v>148</v>
      </c>
      <c r="X8" s="39" t="s">
        <v>149</v>
      </c>
      <c r="Y8" s="112"/>
      <c r="Z8" s="39" t="s">
        <v>44</v>
      </c>
      <c r="AA8" s="112"/>
      <c r="AB8" s="40">
        <v>10</v>
      </c>
      <c r="AC8" s="119"/>
      <c r="AD8" s="39" t="s">
        <v>33</v>
      </c>
      <c r="AE8" s="41">
        <v>48485</v>
      </c>
      <c r="AF8" s="42">
        <v>2</v>
      </c>
      <c r="AG8" s="119"/>
      <c r="AH8" s="112"/>
      <c r="AI8" s="112"/>
      <c r="AJ8" s="121"/>
      <c r="AK8" s="54">
        <v>200</v>
      </c>
      <c r="AL8" s="48">
        <v>600</v>
      </c>
      <c r="AM8" s="49"/>
      <c r="AN8" s="54">
        <v>30</v>
      </c>
      <c r="AO8" s="48">
        <v>90</v>
      </c>
      <c r="AP8" s="49"/>
      <c r="AQ8" s="54">
        <v>4</v>
      </c>
      <c r="AR8" s="48">
        <v>12</v>
      </c>
      <c r="AS8" s="49"/>
      <c r="AT8" s="54">
        <v>60</v>
      </c>
      <c r="AU8" s="48">
        <v>180</v>
      </c>
      <c r="AV8" s="49">
        <v>64788.3</v>
      </c>
      <c r="AW8" s="54">
        <v>20</v>
      </c>
      <c r="AX8" s="48">
        <v>60</v>
      </c>
      <c r="AY8" s="49">
        <v>21596.1</v>
      </c>
      <c r="AZ8" s="54">
        <v>2</v>
      </c>
      <c r="BA8" s="48">
        <v>6</v>
      </c>
      <c r="BB8" s="49">
        <v>2159.61</v>
      </c>
      <c r="BC8" s="54">
        <v>12</v>
      </c>
      <c r="BD8" s="48">
        <v>36</v>
      </c>
      <c r="BE8" s="52">
        <v>12957.66</v>
      </c>
      <c r="BF8" s="54">
        <v>352</v>
      </c>
      <c r="BG8" s="48">
        <v>1056</v>
      </c>
      <c r="BH8" s="49">
        <v>380091.36</v>
      </c>
      <c r="BI8" s="54">
        <v>16</v>
      </c>
      <c r="BJ8" s="48">
        <v>48</v>
      </c>
      <c r="BK8" s="49">
        <v>17276.88</v>
      </c>
      <c r="BL8" s="54">
        <v>0</v>
      </c>
      <c r="BM8" s="48">
        <v>0</v>
      </c>
      <c r="BN8" s="49">
        <v>0</v>
      </c>
      <c r="BO8" s="54">
        <v>184</v>
      </c>
      <c r="BP8" s="48">
        <v>552</v>
      </c>
      <c r="BQ8" s="49"/>
      <c r="BR8" s="55">
        <v>100</v>
      </c>
      <c r="BS8" s="48">
        <v>300</v>
      </c>
      <c r="BT8" s="49"/>
      <c r="BU8" s="54">
        <v>155</v>
      </c>
      <c r="BV8" s="48">
        <v>465</v>
      </c>
      <c r="BW8" s="49"/>
      <c r="BX8" s="54">
        <v>0</v>
      </c>
      <c r="BY8" s="48">
        <v>0</v>
      </c>
      <c r="BZ8" s="49"/>
      <c r="CA8" s="54">
        <v>76</v>
      </c>
      <c r="CB8" s="48">
        <v>228</v>
      </c>
      <c r="CC8" s="53"/>
      <c r="CD8" s="55">
        <v>180</v>
      </c>
      <c r="CE8" s="48">
        <v>540</v>
      </c>
      <c r="CF8" s="53"/>
      <c r="CG8" s="54">
        <v>290</v>
      </c>
      <c r="CH8" s="48">
        <v>870</v>
      </c>
      <c r="CI8" s="53"/>
      <c r="CJ8" s="54">
        <v>0</v>
      </c>
      <c r="CK8" s="48">
        <v>0</v>
      </c>
      <c r="CL8" s="53"/>
      <c r="CM8" s="55">
        <v>0</v>
      </c>
      <c r="CN8" s="48">
        <v>0</v>
      </c>
      <c r="CO8" s="53"/>
      <c r="CP8" s="55">
        <v>0</v>
      </c>
      <c r="CQ8" s="48">
        <v>0</v>
      </c>
      <c r="CR8" s="53"/>
      <c r="CS8" s="55">
        <v>0</v>
      </c>
      <c r="CT8" s="48">
        <v>0</v>
      </c>
      <c r="CU8" s="53"/>
      <c r="CV8" s="90">
        <v>1512</v>
      </c>
    </row>
    <row r="9" spans="1:100" x14ac:dyDescent="0.25">
      <c r="A9" s="39" t="s">
        <v>126</v>
      </c>
      <c r="B9" s="39" t="s">
        <v>150</v>
      </c>
      <c r="C9" s="39" t="s">
        <v>127</v>
      </c>
      <c r="D9" s="39" t="s">
        <v>128</v>
      </c>
      <c r="E9" s="39" t="s">
        <v>151</v>
      </c>
      <c r="F9" s="39" t="s">
        <v>130</v>
      </c>
      <c r="G9" s="39" t="s">
        <v>105</v>
      </c>
      <c r="H9" s="39" t="s">
        <v>131</v>
      </c>
      <c r="I9" s="40">
        <v>18876</v>
      </c>
      <c r="J9" s="89">
        <v>608</v>
      </c>
      <c r="K9" s="111"/>
      <c r="L9" s="111"/>
      <c r="M9" s="114"/>
      <c r="N9" s="112"/>
      <c r="O9" s="39" t="s">
        <v>132</v>
      </c>
      <c r="P9" s="39" t="s">
        <v>363</v>
      </c>
      <c r="Q9" s="39" t="s">
        <v>256</v>
      </c>
      <c r="R9" s="46" t="s">
        <v>354</v>
      </c>
      <c r="S9" s="46" t="s">
        <v>355</v>
      </c>
      <c r="T9" s="46" t="s">
        <v>356</v>
      </c>
      <c r="U9" s="46" t="s">
        <v>357</v>
      </c>
      <c r="V9" s="39" t="s">
        <v>152</v>
      </c>
      <c r="W9" s="39" t="s">
        <v>153</v>
      </c>
      <c r="X9" s="39" t="s">
        <v>154</v>
      </c>
      <c r="Y9" s="112"/>
      <c r="Z9" s="39" t="s">
        <v>34</v>
      </c>
      <c r="AA9" s="112"/>
      <c r="AB9" s="40">
        <v>10</v>
      </c>
      <c r="AC9" s="119"/>
      <c r="AD9" s="39" t="s">
        <v>33</v>
      </c>
      <c r="AE9" s="41">
        <v>48485</v>
      </c>
      <c r="AF9" s="42">
        <v>1</v>
      </c>
      <c r="AG9" s="119"/>
      <c r="AH9" s="112"/>
      <c r="AI9" s="112"/>
      <c r="AJ9" s="121"/>
      <c r="AK9" s="54">
        <v>500</v>
      </c>
      <c r="AL9" s="48">
        <v>1500</v>
      </c>
      <c r="AM9" s="49"/>
      <c r="AN9" s="54">
        <v>150</v>
      </c>
      <c r="AO9" s="48">
        <v>450</v>
      </c>
      <c r="AP9" s="49"/>
      <c r="AQ9" s="54">
        <v>760</v>
      </c>
      <c r="AR9" s="48">
        <v>2280</v>
      </c>
      <c r="AS9" s="49"/>
      <c r="AT9" s="54">
        <v>150</v>
      </c>
      <c r="AU9" s="48">
        <v>450</v>
      </c>
      <c r="AV9" s="49">
        <v>161970.75</v>
      </c>
      <c r="AW9" s="54">
        <v>230</v>
      </c>
      <c r="AX9" s="48">
        <v>690</v>
      </c>
      <c r="AY9" s="49">
        <v>248355.15</v>
      </c>
      <c r="AZ9" s="55">
        <v>1400</v>
      </c>
      <c r="BA9" s="48">
        <v>4200</v>
      </c>
      <c r="BB9" s="49">
        <v>1511727</v>
      </c>
      <c r="BC9" s="54">
        <v>100</v>
      </c>
      <c r="BD9" s="48">
        <v>300</v>
      </c>
      <c r="BE9" s="52">
        <v>107980.5</v>
      </c>
      <c r="BF9" s="54">
        <v>200</v>
      </c>
      <c r="BG9" s="48">
        <v>600</v>
      </c>
      <c r="BH9" s="49">
        <v>215961</v>
      </c>
      <c r="BI9" s="54">
        <v>250</v>
      </c>
      <c r="BJ9" s="48">
        <v>750</v>
      </c>
      <c r="BK9" s="49">
        <v>269951.25</v>
      </c>
      <c r="BL9" s="54">
        <v>0</v>
      </c>
      <c r="BM9" s="48">
        <v>0</v>
      </c>
      <c r="BN9" s="49">
        <v>0</v>
      </c>
      <c r="BO9" s="54">
        <v>0</v>
      </c>
      <c r="BP9" s="48">
        <v>0</v>
      </c>
      <c r="BQ9" s="49"/>
      <c r="BR9" s="55">
        <v>100</v>
      </c>
      <c r="BS9" s="48">
        <v>300</v>
      </c>
      <c r="BT9" s="49"/>
      <c r="BU9" s="54">
        <v>50</v>
      </c>
      <c r="BV9" s="48">
        <v>150</v>
      </c>
      <c r="BW9" s="49"/>
      <c r="BX9" s="54">
        <v>800</v>
      </c>
      <c r="BY9" s="48">
        <v>2400</v>
      </c>
      <c r="BZ9" s="49"/>
      <c r="CA9" s="54">
        <v>20</v>
      </c>
      <c r="CB9" s="48">
        <v>60</v>
      </c>
      <c r="CC9" s="53"/>
      <c r="CD9" s="55">
        <v>130</v>
      </c>
      <c r="CE9" s="48">
        <v>390</v>
      </c>
      <c r="CF9" s="53"/>
      <c r="CG9" s="54">
        <v>0</v>
      </c>
      <c r="CH9" s="48">
        <v>0</v>
      </c>
      <c r="CI9" s="53"/>
      <c r="CJ9" s="54">
        <v>0</v>
      </c>
      <c r="CK9" s="48">
        <v>0</v>
      </c>
      <c r="CL9" s="53"/>
      <c r="CM9" s="55">
        <v>0</v>
      </c>
      <c r="CN9" s="48">
        <v>0</v>
      </c>
      <c r="CO9" s="53"/>
      <c r="CP9" s="55">
        <v>0</v>
      </c>
      <c r="CQ9" s="48">
        <v>0</v>
      </c>
      <c r="CR9" s="53"/>
      <c r="CS9" s="55">
        <v>0</v>
      </c>
      <c r="CT9" s="48">
        <v>0</v>
      </c>
      <c r="CU9" s="53"/>
      <c r="CV9" s="90">
        <v>4356</v>
      </c>
    </row>
    <row r="10" spans="1:100" x14ac:dyDescent="0.25">
      <c r="A10" s="39" t="s">
        <v>126</v>
      </c>
      <c r="B10" s="39" t="s">
        <v>155</v>
      </c>
      <c r="C10" s="39" t="s">
        <v>127</v>
      </c>
      <c r="D10" s="39" t="s">
        <v>128</v>
      </c>
      <c r="E10" s="39" t="s">
        <v>156</v>
      </c>
      <c r="F10" s="39" t="s">
        <v>130</v>
      </c>
      <c r="G10" s="39" t="s">
        <v>137</v>
      </c>
      <c r="H10" s="39" t="s">
        <v>138</v>
      </c>
      <c r="I10" s="40">
        <v>2496</v>
      </c>
      <c r="J10" s="89">
        <v>608</v>
      </c>
      <c r="K10" s="111"/>
      <c r="L10" s="111"/>
      <c r="M10" s="114"/>
      <c r="N10" s="112"/>
      <c r="O10" s="39" t="s">
        <v>132</v>
      </c>
      <c r="P10" s="39" t="s">
        <v>363</v>
      </c>
      <c r="Q10" s="39" t="s">
        <v>256</v>
      </c>
      <c r="R10" s="46" t="s">
        <v>354</v>
      </c>
      <c r="S10" s="46" t="s">
        <v>355</v>
      </c>
      <c r="T10" s="46" t="s">
        <v>356</v>
      </c>
      <c r="U10" s="46" t="s">
        <v>357</v>
      </c>
      <c r="V10" s="39" t="s">
        <v>133</v>
      </c>
      <c r="W10" s="39" t="s">
        <v>157</v>
      </c>
      <c r="X10" s="39" t="s">
        <v>158</v>
      </c>
      <c r="Y10" s="112"/>
      <c r="Z10" s="39" t="s">
        <v>34</v>
      </c>
      <c r="AA10" s="112"/>
      <c r="AB10" s="40">
        <v>10</v>
      </c>
      <c r="AC10" s="119"/>
      <c r="AD10" s="39" t="s">
        <v>33</v>
      </c>
      <c r="AE10" s="41">
        <v>48485</v>
      </c>
      <c r="AF10" s="42">
        <v>1</v>
      </c>
      <c r="AG10" s="119"/>
      <c r="AH10" s="112"/>
      <c r="AI10" s="112"/>
      <c r="AJ10" s="121"/>
      <c r="AK10" s="54">
        <v>100</v>
      </c>
      <c r="AL10" s="48">
        <v>300</v>
      </c>
      <c r="AM10" s="49"/>
      <c r="AN10" s="54">
        <v>0</v>
      </c>
      <c r="AO10" s="48">
        <v>0</v>
      </c>
      <c r="AP10" s="49"/>
      <c r="AQ10" s="54">
        <v>20</v>
      </c>
      <c r="AR10" s="48">
        <v>60</v>
      </c>
      <c r="AS10" s="49"/>
      <c r="AT10" s="54">
        <v>20</v>
      </c>
      <c r="AU10" s="48">
        <v>60</v>
      </c>
      <c r="AV10" s="49">
        <v>21596.1</v>
      </c>
      <c r="AW10" s="54">
        <v>120</v>
      </c>
      <c r="AX10" s="48">
        <v>360</v>
      </c>
      <c r="AY10" s="49">
        <v>129576.6</v>
      </c>
      <c r="AZ10" s="55">
        <v>0</v>
      </c>
      <c r="BA10" s="48">
        <v>0</v>
      </c>
      <c r="BB10" s="49">
        <v>0</v>
      </c>
      <c r="BC10" s="54">
        <v>50</v>
      </c>
      <c r="BD10" s="48">
        <v>150</v>
      </c>
      <c r="BE10" s="52">
        <v>53990.25</v>
      </c>
      <c r="BF10" s="54">
        <v>0</v>
      </c>
      <c r="BG10" s="48">
        <v>0</v>
      </c>
      <c r="BH10" s="49">
        <v>0</v>
      </c>
      <c r="BI10" s="54">
        <v>60</v>
      </c>
      <c r="BJ10" s="48">
        <v>180</v>
      </c>
      <c r="BK10" s="49">
        <v>64788.3</v>
      </c>
      <c r="BL10" s="54">
        <v>0</v>
      </c>
      <c r="BM10" s="48">
        <v>0</v>
      </c>
      <c r="BN10" s="49">
        <v>0</v>
      </c>
      <c r="BO10" s="54">
        <v>0</v>
      </c>
      <c r="BP10" s="48">
        <v>0</v>
      </c>
      <c r="BQ10" s="49"/>
      <c r="BR10" s="55">
        <v>0</v>
      </c>
      <c r="BS10" s="48">
        <v>0</v>
      </c>
      <c r="BT10" s="49"/>
      <c r="BU10" s="54">
        <v>210</v>
      </c>
      <c r="BV10" s="48">
        <v>630</v>
      </c>
      <c r="BW10" s="49"/>
      <c r="BX10" s="54">
        <v>0</v>
      </c>
      <c r="BY10" s="48">
        <v>0</v>
      </c>
      <c r="BZ10" s="49"/>
      <c r="CA10" s="54">
        <v>50</v>
      </c>
      <c r="CB10" s="48">
        <v>150</v>
      </c>
      <c r="CC10" s="53"/>
      <c r="CD10" s="55">
        <v>10</v>
      </c>
      <c r="CE10" s="48">
        <v>30</v>
      </c>
      <c r="CF10" s="53"/>
      <c r="CG10" s="54">
        <v>0</v>
      </c>
      <c r="CH10" s="48">
        <v>0</v>
      </c>
      <c r="CI10" s="53"/>
      <c r="CJ10" s="54">
        <v>0</v>
      </c>
      <c r="CK10" s="48">
        <v>0</v>
      </c>
      <c r="CL10" s="53"/>
      <c r="CM10" s="55">
        <v>0</v>
      </c>
      <c r="CN10" s="48">
        <v>0</v>
      </c>
      <c r="CO10" s="53"/>
      <c r="CP10" s="55">
        <v>0</v>
      </c>
      <c r="CQ10" s="48">
        <v>0</v>
      </c>
      <c r="CR10" s="53"/>
      <c r="CS10" s="55">
        <v>0</v>
      </c>
      <c r="CT10" s="48">
        <v>0</v>
      </c>
      <c r="CU10" s="53"/>
      <c r="CV10" s="90">
        <v>576</v>
      </c>
    </row>
    <row r="11" spans="1:100" x14ac:dyDescent="0.25">
      <c r="A11" s="39" t="s">
        <v>126</v>
      </c>
      <c r="B11" s="39" t="s">
        <v>159</v>
      </c>
      <c r="C11" s="39" t="s">
        <v>127</v>
      </c>
      <c r="D11" s="39" t="s">
        <v>128</v>
      </c>
      <c r="E11" s="39" t="s">
        <v>160</v>
      </c>
      <c r="F11" s="39" t="s">
        <v>130</v>
      </c>
      <c r="G11" s="39" t="s">
        <v>105</v>
      </c>
      <c r="H11" s="39" t="s">
        <v>131</v>
      </c>
      <c r="I11" s="40">
        <v>121290</v>
      </c>
      <c r="J11" s="89">
        <v>608</v>
      </c>
      <c r="K11" s="111"/>
      <c r="L11" s="111"/>
      <c r="M11" s="114"/>
      <c r="N11" s="112"/>
      <c r="O11" s="39" t="s">
        <v>142</v>
      </c>
      <c r="P11" s="39" t="s">
        <v>363</v>
      </c>
      <c r="Q11" s="39" t="s">
        <v>256</v>
      </c>
      <c r="R11" s="46" t="s">
        <v>354</v>
      </c>
      <c r="S11" s="46" t="s">
        <v>355</v>
      </c>
      <c r="T11" s="46" t="s">
        <v>356</v>
      </c>
      <c r="U11" s="46" t="s">
        <v>357</v>
      </c>
      <c r="V11" s="39" t="s">
        <v>147</v>
      </c>
      <c r="W11" s="39" t="s">
        <v>161</v>
      </c>
      <c r="X11" s="39" t="s">
        <v>162</v>
      </c>
      <c r="Y11" s="112"/>
      <c r="Z11" s="39" t="s">
        <v>34</v>
      </c>
      <c r="AA11" s="112"/>
      <c r="AB11" s="40">
        <v>10</v>
      </c>
      <c r="AC11" s="119"/>
      <c r="AD11" s="39" t="s">
        <v>33</v>
      </c>
      <c r="AE11" s="41">
        <v>48485</v>
      </c>
      <c r="AF11" s="42">
        <v>1</v>
      </c>
      <c r="AG11" s="119"/>
      <c r="AH11" s="112"/>
      <c r="AI11" s="112"/>
      <c r="AJ11" s="121"/>
      <c r="AK11" s="54">
        <v>1800</v>
      </c>
      <c r="AL11" s="48">
        <v>5400</v>
      </c>
      <c r="AM11" s="49"/>
      <c r="AN11" s="54">
        <v>1300</v>
      </c>
      <c r="AO11" s="48">
        <v>3900</v>
      </c>
      <c r="AP11" s="49"/>
      <c r="AQ11" s="54">
        <v>1800</v>
      </c>
      <c r="AR11" s="48">
        <v>5400</v>
      </c>
      <c r="AS11" s="49"/>
      <c r="AT11" s="54">
        <v>1300</v>
      </c>
      <c r="AU11" s="48">
        <v>3900</v>
      </c>
      <c r="AV11" s="49">
        <v>1403746.5</v>
      </c>
      <c r="AW11" s="54">
        <v>1400</v>
      </c>
      <c r="AX11" s="48">
        <v>4200</v>
      </c>
      <c r="AY11" s="49">
        <v>1511727</v>
      </c>
      <c r="AZ11" s="54">
        <v>800</v>
      </c>
      <c r="BA11" s="48">
        <v>2400</v>
      </c>
      <c r="BB11" s="49">
        <v>863844</v>
      </c>
      <c r="BC11" s="54">
        <v>2150</v>
      </c>
      <c r="BD11" s="48">
        <v>6450</v>
      </c>
      <c r="BE11" s="52">
        <v>2321580.75</v>
      </c>
      <c r="BF11" s="54">
        <v>800</v>
      </c>
      <c r="BG11" s="48">
        <v>2400</v>
      </c>
      <c r="BH11" s="49">
        <v>863844</v>
      </c>
      <c r="BI11" s="54">
        <v>4700</v>
      </c>
      <c r="BJ11" s="48">
        <v>14100</v>
      </c>
      <c r="BK11" s="49">
        <v>5075083.5</v>
      </c>
      <c r="BL11" s="54">
        <v>0</v>
      </c>
      <c r="BM11" s="48">
        <v>0</v>
      </c>
      <c r="BN11" s="49">
        <v>0</v>
      </c>
      <c r="BO11" s="54">
        <v>1350</v>
      </c>
      <c r="BP11" s="48">
        <v>4050</v>
      </c>
      <c r="BQ11" s="49"/>
      <c r="BR11" s="55">
        <v>4500</v>
      </c>
      <c r="BS11" s="48">
        <v>13500</v>
      </c>
      <c r="BT11" s="49"/>
      <c r="BU11" s="54">
        <v>3000</v>
      </c>
      <c r="BV11" s="48">
        <v>9000</v>
      </c>
      <c r="BW11" s="49"/>
      <c r="BX11" s="54">
        <v>2000</v>
      </c>
      <c r="BY11" s="48">
        <v>6000</v>
      </c>
      <c r="BZ11" s="49"/>
      <c r="CA11" s="54">
        <v>2200</v>
      </c>
      <c r="CB11" s="48">
        <v>6600</v>
      </c>
      <c r="CC11" s="53"/>
      <c r="CD11" s="91">
        <v>1800</v>
      </c>
      <c r="CE11" s="48">
        <v>5400</v>
      </c>
      <c r="CF11" s="53"/>
      <c r="CG11" s="54">
        <v>200</v>
      </c>
      <c r="CH11" s="48">
        <v>600</v>
      </c>
      <c r="CI11" s="53"/>
      <c r="CJ11" s="54">
        <v>0</v>
      </c>
      <c r="CK11" s="48">
        <v>0</v>
      </c>
      <c r="CL11" s="53"/>
      <c r="CM11" s="55">
        <v>0</v>
      </c>
      <c r="CN11" s="48">
        <v>0</v>
      </c>
      <c r="CO11" s="53"/>
      <c r="CP11" s="55">
        <v>0</v>
      </c>
      <c r="CQ11" s="48">
        <v>0</v>
      </c>
      <c r="CR11" s="53"/>
      <c r="CS11" s="55">
        <v>0</v>
      </c>
      <c r="CT11" s="48">
        <v>0</v>
      </c>
      <c r="CU11" s="53"/>
      <c r="CV11" s="90">
        <v>27990</v>
      </c>
    </row>
    <row r="12" spans="1:100" x14ac:dyDescent="0.25">
      <c r="A12" s="39" t="s">
        <v>126</v>
      </c>
      <c r="B12" s="39" t="s">
        <v>44</v>
      </c>
      <c r="C12" s="39" t="s">
        <v>127</v>
      </c>
      <c r="D12" s="39" t="s">
        <v>128</v>
      </c>
      <c r="E12" s="39" t="s">
        <v>163</v>
      </c>
      <c r="F12" s="39" t="s">
        <v>130</v>
      </c>
      <c r="G12" s="39" t="s">
        <v>137</v>
      </c>
      <c r="H12" s="39" t="s">
        <v>138</v>
      </c>
      <c r="I12" s="40">
        <v>1115</v>
      </c>
      <c r="J12" s="89">
        <v>608</v>
      </c>
      <c r="K12" s="111"/>
      <c r="L12" s="111"/>
      <c r="M12" s="115"/>
      <c r="N12" s="112"/>
      <c r="O12" s="39" t="s">
        <v>142</v>
      </c>
      <c r="P12" s="39" t="s">
        <v>363</v>
      </c>
      <c r="Q12" s="39" t="s">
        <v>256</v>
      </c>
      <c r="R12" s="46" t="s">
        <v>354</v>
      </c>
      <c r="S12" s="46" t="s">
        <v>355</v>
      </c>
      <c r="T12" s="46" t="s">
        <v>356</v>
      </c>
      <c r="U12" s="46" t="s">
        <v>357</v>
      </c>
      <c r="V12" s="39" t="s">
        <v>147</v>
      </c>
      <c r="W12" s="39" t="s">
        <v>164</v>
      </c>
      <c r="X12" s="39" t="s">
        <v>165</v>
      </c>
      <c r="Y12" s="112"/>
      <c r="Z12" s="39" t="s">
        <v>34</v>
      </c>
      <c r="AA12" s="112"/>
      <c r="AB12" s="40">
        <v>10</v>
      </c>
      <c r="AC12" s="119"/>
      <c r="AD12" s="39" t="s">
        <v>33</v>
      </c>
      <c r="AE12" s="41">
        <v>48485</v>
      </c>
      <c r="AF12" s="42">
        <v>1</v>
      </c>
      <c r="AG12" s="119"/>
      <c r="AH12" s="112"/>
      <c r="AI12" s="112"/>
      <c r="AJ12" s="121"/>
      <c r="AK12" s="54">
        <v>100</v>
      </c>
      <c r="AL12" s="48">
        <v>300</v>
      </c>
      <c r="AM12" s="49"/>
      <c r="AN12" s="54">
        <v>0</v>
      </c>
      <c r="AO12" s="48">
        <v>0</v>
      </c>
      <c r="AP12" s="49"/>
      <c r="AQ12" s="54">
        <v>4</v>
      </c>
      <c r="AR12" s="48">
        <v>12</v>
      </c>
      <c r="AS12" s="49"/>
      <c r="AT12" s="54">
        <v>0</v>
      </c>
      <c r="AU12" s="48">
        <v>0</v>
      </c>
      <c r="AV12" s="49">
        <v>0</v>
      </c>
      <c r="AW12" s="54">
        <v>50</v>
      </c>
      <c r="AX12" s="48">
        <v>150</v>
      </c>
      <c r="AY12" s="49">
        <v>53990.25</v>
      </c>
      <c r="AZ12" s="54">
        <v>0</v>
      </c>
      <c r="BA12" s="48">
        <v>0</v>
      </c>
      <c r="BB12" s="49">
        <v>0</v>
      </c>
      <c r="BC12" s="54">
        <v>0</v>
      </c>
      <c r="BD12" s="48">
        <v>0</v>
      </c>
      <c r="BE12" s="52">
        <v>0</v>
      </c>
      <c r="BF12" s="54">
        <v>72</v>
      </c>
      <c r="BG12" s="48">
        <v>216</v>
      </c>
      <c r="BH12" s="49">
        <v>77745.960000000006</v>
      </c>
      <c r="BI12" s="54">
        <v>30</v>
      </c>
      <c r="BJ12" s="48">
        <v>90</v>
      </c>
      <c r="BK12" s="49">
        <v>32394.15</v>
      </c>
      <c r="BL12" s="54">
        <v>0</v>
      </c>
      <c r="BM12" s="48">
        <v>0</v>
      </c>
      <c r="BN12" s="49">
        <v>0</v>
      </c>
      <c r="BO12" s="54">
        <v>0</v>
      </c>
      <c r="BP12" s="48">
        <v>0</v>
      </c>
      <c r="BQ12" s="49"/>
      <c r="BR12" s="55">
        <v>0</v>
      </c>
      <c r="BS12" s="48">
        <v>0</v>
      </c>
      <c r="BT12" s="49"/>
      <c r="BU12" s="54">
        <v>0</v>
      </c>
      <c r="BV12" s="48">
        <v>0</v>
      </c>
      <c r="BW12" s="49"/>
      <c r="BX12" s="54">
        <v>0</v>
      </c>
      <c r="BY12" s="48">
        <v>0</v>
      </c>
      <c r="BZ12" s="49"/>
      <c r="CA12" s="54">
        <v>0</v>
      </c>
      <c r="CB12" s="48">
        <v>0</v>
      </c>
      <c r="CC12" s="53"/>
      <c r="CD12" s="55">
        <v>30</v>
      </c>
      <c r="CE12" s="48">
        <v>90</v>
      </c>
      <c r="CF12" s="53"/>
      <c r="CG12" s="54">
        <v>0</v>
      </c>
      <c r="CH12" s="48">
        <v>0</v>
      </c>
      <c r="CI12" s="53"/>
      <c r="CJ12" s="54">
        <v>0</v>
      </c>
      <c r="CK12" s="48">
        <v>0</v>
      </c>
      <c r="CL12" s="53"/>
      <c r="CM12" s="55">
        <v>0</v>
      </c>
      <c r="CN12" s="48">
        <v>0</v>
      </c>
      <c r="CO12" s="53"/>
      <c r="CP12" s="55">
        <v>0</v>
      </c>
      <c r="CQ12" s="48">
        <v>0</v>
      </c>
      <c r="CR12" s="53"/>
      <c r="CS12" s="55">
        <v>0</v>
      </c>
      <c r="CT12" s="48">
        <v>0</v>
      </c>
      <c r="CU12" s="53"/>
      <c r="CV12" s="90">
        <v>257</v>
      </c>
    </row>
    <row r="13" spans="1:100" x14ac:dyDescent="0.25">
      <c r="A13" s="39" t="s">
        <v>166</v>
      </c>
      <c r="B13" s="39" t="s">
        <v>34</v>
      </c>
      <c r="C13" s="39" t="s">
        <v>167</v>
      </c>
      <c r="D13" s="39" t="s">
        <v>168</v>
      </c>
      <c r="E13" s="39" t="s">
        <v>169</v>
      </c>
      <c r="F13" s="39" t="s">
        <v>170</v>
      </c>
      <c r="G13" s="39" t="s">
        <v>171</v>
      </c>
      <c r="H13" s="39" t="s">
        <v>172</v>
      </c>
      <c r="I13" s="40">
        <v>7378</v>
      </c>
      <c r="J13" s="89">
        <v>4691.18</v>
      </c>
      <c r="K13" s="111"/>
      <c r="L13" s="111"/>
      <c r="M13" s="111"/>
      <c r="N13" s="112"/>
      <c r="O13" s="39" t="s">
        <v>173</v>
      </c>
      <c r="P13" s="39" t="s">
        <v>366</v>
      </c>
      <c r="Q13" s="39" t="s">
        <v>257</v>
      </c>
      <c r="R13" s="43" t="s">
        <v>342</v>
      </c>
      <c r="S13" s="43" t="s">
        <v>343</v>
      </c>
      <c r="T13" s="43" t="s">
        <v>344</v>
      </c>
      <c r="U13" s="43" t="s">
        <v>345</v>
      </c>
      <c r="V13" s="39" t="s">
        <v>52</v>
      </c>
      <c r="W13" s="39" t="s">
        <v>169</v>
      </c>
      <c r="X13" s="39" t="s">
        <v>174</v>
      </c>
      <c r="Y13" s="112"/>
      <c r="Z13" s="43" t="s">
        <v>44</v>
      </c>
      <c r="AA13" s="112"/>
      <c r="AB13" s="40">
        <v>10</v>
      </c>
      <c r="AC13" s="119"/>
      <c r="AD13" s="39" t="s">
        <v>33</v>
      </c>
      <c r="AE13" s="41">
        <v>48820</v>
      </c>
      <c r="AF13" s="42">
        <v>1</v>
      </c>
      <c r="AG13" s="119"/>
      <c r="AH13" s="112"/>
      <c r="AI13" s="112"/>
      <c r="AJ13" s="121"/>
      <c r="AK13" s="54">
        <v>0</v>
      </c>
      <c r="AL13" s="48">
        <v>0</v>
      </c>
      <c r="AM13" s="49"/>
      <c r="AN13" s="54">
        <v>0</v>
      </c>
      <c r="AO13" s="48">
        <v>0</v>
      </c>
      <c r="AP13" s="49"/>
      <c r="AQ13" s="54">
        <v>220</v>
      </c>
      <c r="AR13" s="48">
        <v>660</v>
      </c>
      <c r="AS13" s="49"/>
      <c r="AT13" s="54">
        <v>40</v>
      </c>
      <c r="AU13" s="48">
        <v>120</v>
      </c>
      <c r="AV13" s="49">
        <v>562941.60000000009</v>
      </c>
      <c r="AW13" s="54">
        <v>0</v>
      </c>
      <c r="AX13" s="48">
        <v>0</v>
      </c>
      <c r="AY13" s="49">
        <v>0</v>
      </c>
      <c r="AZ13" s="54">
        <v>0</v>
      </c>
      <c r="BA13" s="48">
        <v>0</v>
      </c>
      <c r="BB13" s="49">
        <v>0</v>
      </c>
      <c r="BC13" s="54">
        <v>0</v>
      </c>
      <c r="BD13" s="48">
        <v>0</v>
      </c>
      <c r="BE13" s="52">
        <v>0</v>
      </c>
      <c r="BF13" s="54">
        <v>450</v>
      </c>
      <c r="BG13" s="48">
        <v>1350</v>
      </c>
      <c r="BH13" s="49">
        <v>6333093</v>
      </c>
      <c r="BI13" s="54">
        <v>0</v>
      </c>
      <c r="BJ13" s="48">
        <v>0</v>
      </c>
      <c r="BK13" s="49">
        <v>0</v>
      </c>
      <c r="BL13" s="54">
        <v>0</v>
      </c>
      <c r="BM13" s="48">
        <v>0</v>
      </c>
      <c r="BN13" s="49">
        <v>0</v>
      </c>
      <c r="BO13" s="54">
        <v>0</v>
      </c>
      <c r="BP13" s="48">
        <v>0</v>
      </c>
      <c r="BQ13" s="49"/>
      <c r="BR13" s="55">
        <v>52</v>
      </c>
      <c r="BS13" s="48">
        <v>156</v>
      </c>
      <c r="BT13" s="49"/>
      <c r="BU13" s="54">
        <v>0</v>
      </c>
      <c r="BV13" s="48">
        <v>0</v>
      </c>
      <c r="BW13" s="49"/>
      <c r="BX13" s="54">
        <v>0</v>
      </c>
      <c r="BY13" s="48">
        <v>0</v>
      </c>
      <c r="BZ13" s="49"/>
      <c r="CA13" s="54">
        <v>780</v>
      </c>
      <c r="CB13" s="48">
        <v>2340</v>
      </c>
      <c r="CC13" s="53"/>
      <c r="CD13" s="55">
        <v>350</v>
      </c>
      <c r="CE13" s="48">
        <v>1050</v>
      </c>
      <c r="CF13" s="53"/>
      <c r="CG13" s="54">
        <v>0</v>
      </c>
      <c r="CH13" s="48">
        <v>0</v>
      </c>
      <c r="CI13" s="53"/>
      <c r="CJ13" s="54">
        <v>0</v>
      </c>
      <c r="CK13" s="48">
        <v>0</v>
      </c>
      <c r="CL13" s="53"/>
      <c r="CM13" s="55">
        <v>0</v>
      </c>
      <c r="CN13" s="48">
        <v>0</v>
      </c>
      <c r="CO13" s="53"/>
      <c r="CP13" s="55">
        <v>0</v>
      </c>
      <c r="CQ13" s="48">
        <v>0</v>
      </c>
      <c r="CR13" s="53"/>
      <c r="CS13" s="55">
        <v>0</v>
      </c>
      <c r="CT13" s="48">
        <v>0</v>
      </c>
      <c r="CU13" s="53"/>
      <c r="CV13" s="90">
        <v>1702</v>
      </c>
    </row>
    <row r="14" spans="1:100" x14ac:dyDescent="0.25">
      <c r="A14" s="39" t="s">
        <v>175</v>
      </c>
      <c r="B14" s="39" t="s">
        <v>34</v>
      </c>
      <c r="C14" s="39" t="s">
        <v>176</v>
      </c>
      <c r="D14" s="39" t="s">
        <v>177</v>
      </c>
      <c r="E14" s="39" t="s">
        <v>178</v>
      </c>
      <c r="F14" s="39" t="s">
        <v>179</v>
      </c>
      <c r="G14" s="39" t="s">
        <v>180</v>
      </c>
      <c r="H14" s="39" t="s">
        <v>181</v>
      </c>
      <c r="I14" s="40">
        <v>34554</v>
      </c>
      <c r="J14" s="89">
        <v>224.9</v>
      </c>
      <c r="K14" s="111"/>
      <c r="L14" s="111"/>
      <c r="M14" s="111"/>
      <c r="N14" s="112"/>
      <c r="O14" s="39" t="s">
        <v>182</v>
      </c>
      <c r="P14" s="39" t="s">
        <v>369</v>
      </c>
      <c r="Q14" s="39" t="s">
        <v>258</v>
      </c>
      <c r="R14" s="43" t="s">
        <v>346</v>
      </c>
      <c r="S14" s="43" t="s">
        <v>347</v>
      </c>
      <c r="T14" s="43" t="s">
        <v>348</v>
      </c>
      <c r="U14" s="43" t="s">
        <v>349</v>
      </c>
      <c r="V14" s="39" t="s">
        <v>52</v>
      </c>
      <c r="W14" s="39" t="s">
        <v>183</v>
      </c>
      <c r="X14" s="39" t="s">
        <v>184</v>
      </c>
      <c r="Y14" s="112"/>
      <c r="Z14" s="39" t="s">
        <v>44</v>
      </c>
      <c r="AA14" s="112"/>
      <c r="AB14" s="40">
        <v>10</v>
      </c>
      <c r="AC14" s="119"/>
      <c r="AD14" s="39" t="s">
        <v>33</v>
      </c>
      <c r="AE14" s="41">
        <v>1</v>
      </c>
      <c r="AF14" s="42">
        <v>1</v>
      </c>
      <c r="AG14" s="119"/>
      <c r="AH14" s="112"/>
      <c r="AI14" s="112"/>
      <c r="AJ14" s="121"/>
      <c r="AK14" s="54">
        <v>600</v>
      </c>
      <c r="AL14" s="48">
        <v>1800</v>
      </c>
      <c r="AM14" s="49"/>
      <c r="AN14" s="54">
        <v>600</v>
      </c>
      <c r="AO14" s="48">
        <v>1800</v>
      </c>
      <c r="AP14" s="49"/>
      <c r="AQ14" s="54">
        <v>200</v>
      </c>
      <c r="AR14" s="48">
        <v>600</v>
      </c>
      <c r="AS14" s="49"/>
      <c r="AT14" s="54">
        <v>180</v>
      </c>
      <c r="AU14" s="48">
        <v>540</v>
      </c>
      <c r="AV14" s="49">
        <v>121446</v>
      </c>
      <c r="AW14" s="54">
        <v>600</v>
      </c>
      <c r="AX14" s="48">
        <v>1800</v>
      </c>
      <c r="AY14" s="49">
        <v>404820</v>
      </c>
      <c r="AZ14" s="55">
        <v>1000</v>
      </c>
      <c r="BA14" s="48">
        <v>3000</v>
      </c>
      <c r="BB14" s="49">
        <v>674700</v>
      </c>
      <c r="BC14" s="54">
        <v>450</v>
      </c>
      <c r="BD14" s="48">
        <v>1350</v>
      </c>
      <c r="BE14" s="52">
        <v>303615</v>
      </c>
      <c r="BF14" s="54">
        <v>450</v>
      </c>
      <c r="BG14" s="48">
        <v>1350</v>
      </c>
      <c r="BH14" s="49">
        <v>303615</v>
      </c>
      <c r="BI14" s="54">
        <v>800</v>
      </c>
      <c r="BJ14" s="48">
        <v>2400</v>
      </c>
      <c r="BK14" s="49">
        <v>539760</v>
      </c>
      <c r="BL14" s="54">
        <v>250</v>
      </c>
      <c r="BM14" s="48">
        <v>750</v>
      </c>
      <c r="BN14" s="49">
        <v>168675</v>
      </c>
      <c r="BO14" s="54">
        <v>1000</v>
      </c>
      <c r="BP14" s="48">
        <v>3000</v>
      </c>
      <c r="BQ14" s="49"/>
      <c r="BR14" s="55">
        <v>0</v>
      </c>
      <c r="BS14" s="48">
        <v>0</v>
      </c>
      <c r="BT14" s="49"/>
      <c r="BU14" s="54">
        <v>500</v>
      </c>
      <c r="BV14" s="48">
        <v>1500</v>
      </c>
      <c r="BW14" s="49"/>
      <c r="BX14" s="54">
        <v>700</v>
      </c>
      <c r="BY14" s="48">
        <v>2100</v>
      </c>
      <c r="BZ14" s="49"/>
      <c r="CA14" s="54">
        <v>300</v>
      </c>
      <c r="CB14" s="48">
        <v>900</v>
      </c>
      <c r="CC14" s="53"/>
      <c r="CD14" s="55">
        <v>480</v>
      </c>
      <c r="CE14" s="48">
        <v>1440</v>
      </c>
      <c r="CF14" s="53"/>
      <c r="CG14" s="54">
        <v>250</v>
      </c>
      <c r="CH14" s="48">
        <v>750</v>
      </c>
      <c r="CI14" s="53"/>
      <c r="CJ14" s="54">
        <v>500</v>
      </c>
      <c r="CK14" s="48">
        <v>1500</v>
      </c>
      <c r="CL14" s="53"/>
      <c r="CM14" s="55">
        <v>0</v>
      </c>
      <c r="CN14" s="48">
        <v>0</v>
      </c>
      <c r="CO14" s="53"/>
      <c r="CP14" s="55">
        <v>0</v>
      </c>
      <c r="CQ14" s="48">
        <v>0</v>
      </c>
      <c r="CR14" s="53"/>
      <c r="CS14" s="55">
        <v>0</v>
      </c>
      <c r="CT14" s="48">
        <v>0</v>
      </c>
      <c r="CU14" s="53"/>
      <c r="CV14" s="90">
        <v>7974</v>
      </c>
    </row>
    <row r="15" spans="1:100" x14ac:dyDescent="0.25">
      <c r="A15" s="39" t="s">
        <v>185</v>
      </c>
      <c r="B15" s="39" t="s">
        <v>34</v>
      </c>
      <c r="C15" s="39" t="s">
        <v>186</v>
      </c>
      <c r="D15" s="39" t="s">
        <v>187</v>
      </c>
      <c r="E15" s="39" t="s">
        <v>188</v>
      </c>
      <c r="F15" s="39" t="s">
        <v>189</v>
      </c>
      <c r="G15" s="39" t="s">
        <v>190</v>
      </c>
      <c r="H15" s="39" t="s">
        <v>191</v>
      </c>
      <c r="I15" s="40">
        <v>126750</v>
      </c>
      <c r="J15" s="89">
        <v>49.027000000000001</v>
      </c>
      <c r="K15" s="111"/>
      <c r="L15" s="111"/>
      <c r="M15" s="111"/>
      <c r="N15" s="112"/>
      <c r="O15" s="39" t="s">
        <v>192</v>
      </c>
      <c r="P15" s="39" t="s">
        <v>366</v>
      </c>
      <c r="Q15" s="39" t="s">
        <v>259</v>
      </c>
      <c r="R15" s="43" t="s">
        <v>318</v>
      </c>
      <c r="S15" s="43" t="s">
        <v>319</v>
      </c>
      <c r="T15" s="43" t="s">
        <v>320</v>
      </c>
      <c r="U15" s="43" t="s">
        <v>321</v>
      </c>
      <c r="V15" s="39" t="s">
        <v>108</v>
      </c>
      <c r="W15" s="39" t="s">
        <v>193</v>
      </c>
      <c r="X15" s="39" t="s">
        <v>194</v>
      </c>
      <c r="Y15" s="112"/>
      <c r="Z15" s="39" t="s">
        <v>44</v>
      </c>
      <c r="AA15" s="112"/>
      <c r="AB15" s="40">
        <v>10</v>
      </c>
      <c r="AC15" s="119"/>
      <c r="AD15" s="39" t="s">
        <v>33</v>
      </c>
      <c r="AE15" s="41">
        <v>47053</v>
      </c>
      <c r="AF15" s="42">
        <v>10</v>
      </c>
      <c r="AG15" s="119"/>
      <c r="AH15" s="112"/>
      <c r="AI15" s="112"/>
      <c r="AJ15" s="121"/>
      <c r="AK15" s="54">
        <v>1800</v>
      </c>
      <c r="AL15" s="48">
        <v>5400</v>
      </c>
      <c r="AM15" s="49"/>
      <c r="AN15" s="54">
        <v>2000</v>
      </c>
      <c r="AO15" s="48">
        <v>6000</v>
      </c>
      <c r="AP15" s="49"/>
      <c r="AQ15" s="54">
        <v>300</v>
      </c>
      <c r="AR15" s="48">
        <v>900</v>
      </c>
      <c r="AS15" s="49"/>
      <c r="AT15" s="54">
        <v>2000</v>
      </c>
      <c r="AU15" s="48">
        <v>6000</v>
      </c>
      <c r="AV15" s="49">
        <v>294162</v>
      </c>
      <c r="AW15" s="54">
        <v>300</v>
      </c>
      <c r="AX15" s="48">
        <v>900</v>
      </c>
      <c r="AY15" s="49">
        <v>44124.3</v>
      </c>
      <c r="AZ15" s="55">
        <v>200</v>
      </c>
      <c r="BA15" s="48">
        <v>600</v>
      </c>
      <c r="BB15" s="49">
        <v>29416.2</v>
      </c>
      <c r="BC15" s="54">
        <v>1300</v>
      </c>
      <c r="BD15" s="48">
        <v>3900</v>
      </c>
      <c r="BE15" s="52">
        <v>191205.30000000002</v>
      </c>
      <c r="BF15" s="54">
        <v>1000</v>
      </c>
      <c r="BG15" s="48">
        <v>3000</v>
      </c>
      <c r="BH15" s="49">
        <v>147081</v>
      </c>
      <c r="BI15" s="54">
        <v>700</v>
      </c>
      <c r="BJ15" s="48">
        <v>2100</v>
      </c>
      <c r="BK15" s="49">
        <v>102956.7</v>
      </c>
      <c r="BL15" s="54">
        <v>5000</v>
      </c>
      <c r="BM15" s="48">
        <v>15000</v>
      </c>
      <c r="BN15" s="49">
        <v>735405</v>
      </c>
      <c r="BO15" s="54">
        <v>2000</v>
      </c>
      <c r="BP15" s="48">
        <v>6000</v>
      </c>
      <c r="BQ15" s="49"/>
      <c r="BR15" s="55">
        <v>2300</v>
      </c>
      <c r="BS15" s="48">
        <v>6900</v>
      </c>
      <c r="BT15" s="49"/>
      <c r="BU15" s="54">
        <v>3000</v>
      </c>
      <c r="BV15" s="48">
        <v>9000</v>
      </c>
      <c r="BW15" s="49"/>
      <c r="BX15" s="54">
        <v>2500</v>
      </c>
      <c r="BY15" s="48">
        <v>7500</v>
      </c>
      <c r="BZ15" s="49"/>
      <c r="CA15" s="54">
        <v>2200</v>
      </c>
      <c r="CB15" s="48">
        <v>6600</v>
      </c>
      <c r="CC15" s="53"/>
      <c r="CD15" s="55">
        <v>800</v>
      </c>
      <c r="CE15" s="48">
        <v>2400</v>
      </c>
      <c r="CF15" s="53"/>
      <c r="CG15" s="54">
        <v>2600</v>
      </c>
      <c r="CH15" s="48">
        <v>7800</v>
      </c>
      <c r="CI15" s="53"/>
      <c r="CJ15" s="54">
        <v>500</v>
      </c>
      <c r="CK15" s="48">
        <v>1500</v>
      </c>
      <c r="CL15" s="53"/>
      <c r="CM15" s="55">
        <v>500</v>
      </c>
      <c r="CN15" s="48">
        <v>1500</v>
      </c>
      <c r="CO15" s="53"/>
      <c r="CP15" s="55">
        <v>0</v>
      </c>
      <c r="CQ15" s="48">
        <v>0</v>
      </c>
      <c r="CR15" s="53"/>
      <c r="CS15" s="55">
        <v>1500</v>
      </c>
      <c r="CT15" s="48">
        <v>4500</v>
      </c>
      <c r="CU15" s="53"/>
      <c r="CV15" s="90">
        <v>29250</v>
      </c>
    </row>
    <row r="16" spans="1:100" x14ac:dyDescent="0.25">
      <c r="A16" s="39" t="s">
        <v>195</v>
      </c>
      <c r="B16" s="39" t="s">
        <v>34</v>
      </c>
      <c r="C16" s="39" t="s">
        <v>196</v>
      </c>
      <c r="D16" s="39" t="s">
        <v>197</v>
      </c>
      <c r="E16" s="39" t="s">
        <v>198</v>
      </c>
      <c r="F16" s="39" t="s">
        <v>199</v>
      </c>
      <c r="G16" s="44" t="s">
        <v>305</v>
      </c>
      <c r="H16" s="39" t="s">
        <v>191</v>
      </c>
      <c r="I16" s="40">
        <v>35938</v>
      </c>
      <c r="J16" s="89">
        <v>89.8</v>
      </c>
      <c r="K16" s="111"/>
      <c r="L16" s="111"/>
      <c r="M16" s="111"/>
      <c r="N16" s="112"/>
      <c r="O16" s="39" t="s">
        <v>192</v>
      </c>
      <c r="P16" s="39" t="s">
        <v>366</v>
      </c>
      <c r="Q16" s="39" t="s">
        <v>259</v>
      </c>
      <c r="R16" s="43" t="s">
        <v>318</v>
      </c>
      <c r="S16" s="43" t="s">
        <v>319</v>
      </c>
      <c r="T16" s="43" t="s">
        <v>320</v>
      </c>
      <c r="U16" s="43" t="s">
        <v>321</v>
      </c>
      <c r="V16" s="39" t="s">
        <v>108</v>
      </c>
      <c r="W16" s="39" t="s">
        <v>200</v>
      </c>
      <c r="X16" s="39" t="s">
        <v>201</v>
      </c>
      <c r="Y16" s="112"/>
      <c r="Z16" s="39" t="s">
        <v>44</v>
      </c>
      <c r="AA16" s="112"/>
      <c r="AB16" s="40">
        <v>10</v>
      </c>
      <c r="AC16" s="119"/>
      <c r="AD16" s="39" t="s">
        <v>33</v>
      </c>
      <c r="AE16" s="41">
        <v>48959</v>
      </c>
      <c r="AF16" s="42">
        <v>25</v>
      </c>
      <c r="AG16" s="119"/>
      <c r="AH16" s="112"/>
      <c r="AI16" s="112"/>
      <c r="AJ16" s="121"/>
      <c r="AK16" s="54">
        <v>500</v>
      </c>
      <c r="AL16" s="48">
        <v>1500</v>
      </c>
      <c r="AM16" s="49"/>
      <c r="AN16" s="54">
        <v>250</v>
      </c>
      <c r="AO16" s="48">
        <v>750</v>
      </c>
      <c r="AP16" s="49"/>
      <c r="AQ16" s="54">
        <v>150</v>
      </c>
      <c r="AR16" s="48">
        <v>450</v>
      </c>
      <c r="AS16" s="49"/>
      <c r="AT16" s="54">
        <v>25</v>
      </c>
      <c r="AU16" s="48">
        <v>75</v>
      </c>
      <c r="AV16" s="49">
        <v>6729.33</v>
      </c>
      <c r="AW16" s="54">
        <v>0</v>
      </c>
      <c r="AX16" s="48">
        <v>0</v>
      </c>
      <c r="AY16" s="49">
        <v>0</v>
      </c>
      <c r="AZ16" s="54">
        <v>0</v>
      </c>
      <c r="BA16" s="48">
        <v>0</v>
      </c>
      <c r="BB16" s="49">
        <v>0</v>
      </c>
      <c r="BC16" s="54">
        <v>75</v>
      </c>
      <c r="BD16" s="48">
        <v>225</v>
      </c>
      <c r="BE16" s="52">
        <v>20187.990000000002</v>
      </c>
      <c r="BF16" s="54">
        <v>275</v>
      </c>
      <c r="BG16" s="48">
        <v>825</v>
      </c>
      <c r="BH16" s="49">
        <v>74022.63</v>
      </c>
      <c r="BI16" s="54">
        <v>1000</v>
      </c>
      <c r="BJ16" s="48">
        <v>3000</v>
      </c>
      <c r="BK16" s="49">
        <v>269173.2</v>
      </c>
      <c r="BL16" s="54">
        <v>1700</v>
      </c>
      <c r="BM16" s="48">
        <v>5100</v>
      </c>
      <c r="BN16" s="49">
        <v>457594.44</v>
      </c>
      <c r="BO16" s="54">
        <v>300</v>
      </c>
      <c r="BP16" s="48">
        <v>900</v>
      </c>
      <c r="BQ16" s="49"/>
      <c r="BR16" s="55">
        <v>430</v>
      </c>
      <c r="BS16" s="48">
        <v>1290</v>
      </c>
      <c r="BT16" s="49"/>
      <c r="BU16" s="54">
        <v>1000</v>
      </c>
      <c r="BV16" s="48">
        <v>3000</v>
      </c>
      <c r="BW16" s="49"/>
      <c r="BX16" s="54">
        <v>960</v>
      </c>
      <c r="BY16" s="48">
        <v>2880</v>
      </c>
      <c r="BZ16" s="49"/>
      <c r="CA16" s="54">
        <v>700</v>
      </c>
      <c r="CB16" s="48">
        <v>2100</v>
      </c>
      <c r="CC16" s="53"/>
      <c r="CD16" s="91">
        <v>500</v>
      </c>
      <c r="CE16" s="48">
        <v>1500</v>
      </c>
      <c r="CF16" s="53"/>
      <c r="CG16" s="54">
        <v>900</v>
      </c>
      <c r="CH16" s="48">
        <v>2700</v>
      </c>
      <c r="CI16" s="53"/>
      <c r="CJ16" s="54">
        <v>300</v>
      </c>
      <c r="CK16" s="48">
        <v>900</v>
      </c>
      <c r="CL16" s="53"/>
      <c r="CM16" s="55">
        <v>150</v>
      </c>
      <c r="CN16" s="48">
        <v>450</v>
      </c>
      <c r="CO16" s="53"/>
      <c r="CP16" s="55">
        <v>0</v>
      </c>
      <c r="CQ16" s="48">
        <v>0</v>
      </c>
      <c r="CR16" s="53"/>
      <c r="CS16" s="55">
        <v>0</v>
      </c>
      <c r="CT16" s="48">
        <v>0</v>
      </c>
      <c r="CU16" s="53"/>
      <c r="CV16" s="90">
        <v>8293</v>
      </c>
    </row>
    <row r="17" spans="1:100" x14ac:dyDescent="0.25">
      <c r="A17" s="39" t="s">
        <v>202</v>
      </c>
      <c r="B17" s="39" t="s">
        <v>34</v>
      </c>
      <c r="C17" s="39" t="s">
        <v>220</v>
      </c>
      <c r="D17" s="39" t="s">
        <v>211</v>
      </c>
      <c r="E17" s="39"/>
      <c r="F17" s="39" t="s">
        <v>235</v>
      </c>
      <c r="G17" s="43" t="s">
        <v>265</v>
      </c>
      <c r="H17" s="43" t="s">
        <v>266</v>
      </c>
      <c r="I17" s="40">
        <v>14664</v>
      </c>
      <c r="J17" s="89">
        <v>81</v>
      </c>
      <c r="K17" s="89">
        <v>81</v>
      </c>
      <c r="L17" s="95">
        <v>1187784</v>
      </c>
      <c r="M17" s="95">
        <f t="shared" ref="M13:M20" si="0">L17</f>
        <v>1187784</v>
      </c>
      <c r="N17" s="40">
        <v>50.5</v>
      </c>
      <c r="O17" s="43" t="s">
        <v>267</v>
      </c>
      <c r="P17" s="39" t="s">
        <v>366</v>
      </c>
      <c r="Q17" s="46" t="s">
        <v>260</v>
      </c>
      <c r="R17" s="46" t="s">
        <v>358</v>
      </c>
      <c r="S17" s="46" t="s">
        <v>359</v>
      </c>
      <c r="T17" s="46" t="s">
        <v>360</v>
      </c>
      <c r="U17" s="46" t="s">
        <v>361</v>
      </c>
      <c r="V17" s="43" t="s">
        <v>108</v>
      </c>
      <c r="W17" s="43" t="s">
        <v>235</v>
      </c>
      <c r="X17" s="43" t="s">
        <v>268</v>
      </c>
      <c r="Y17" s="40">
        <v>1800</v>
      </c>
      <c r="Z17" s="43" t="s">
        <v>69</v>
      </c>
      <c r="AA17" s="40">
        <v>1800</v>
      </c>
      <c r="AB17" s="40">
        <v>10</v>
      </c>
      <c r="AC17" s="120"/>
      <c r="AD17" s="43" t="s">
        <v>33</v>
      </c>
      <c r="AE17" s="41" t="s">
        <v>269</v>
      </c>
      <c r="AF17" s="42">
        <v>10</v>
      </c>
      <c r="AG17" s="39"/>
      <c r="AH17" s="45" t="s">
        <v>270</v>
      </c>
      <c r="AI17" s="40"/>
      <c r="AJ17" s="93">
        <v>81</v>
      </c>
      <c r="AK17" s="54">
        <v>50</v>
      </c>
      <c r="AL17" s="48">
        <v>150</v>
      </c>
      <c r="AM17" s="49">
        <v>12150</v>
      </c>
      <c r="AN17" s="54">
        <v>0</v>
      </c>
      <c r="AO17" s="48">
        <v>0</v>
      </c>
      <c r="AP17" s="49">
        <v>0</v>
      </c>
      <c r="AQ17" s="54">
        <v>120</v>
      </c>
      <c r="AR17" s="48">
        <v>360</v>
      </c>
      <c r="AS17" s="49">
        <v>29160</v>
      </c>
      <c r="AT17" s="54">
        <v>100</v>
      </c>
      <c r="AU17" s="48">
        <v>300</v>
      </c>
      <c r="AV17" s="49">
        <v>24300</v>
      </c>
      <c r="AW17" s="54">
        <v>0</v>
      </c>
      <c r="AX17" s="48">
        <v>0</v>
      </c>
      <c r="AY17" s="49">
        <v>0</v>
      </c>
      <c r="AZ17" s="54">
        <v>0</v>
      </c>
      <c r="BA17" s="48">
        <v>0</v>
      </c>
      <c r="BB17" s="49">
        <v>0</v>
      </c>
      <c r="BC17" s="54">
        <v>20</v>
      </c>
      <c r="BD17" s="48">
        <v>60</v>
      </c>
      <c r="BE17" s="52">
        <v>4860</v>
      </c>
      <c r="BF17" s="54">
        <v>900</v>
      </c>
      <c r="BG17" s="48">
        <v>2700</v>
      </c>
      <c r="BH17" s="49">
        <v>218700</v>
      </c>
      <c r="BI17" s="54">
        <v>100</v>
      </c>
      <c r="BJ17" s="48">
        <v>300</v>
      </c>
      <c r="BK17" s="49">
        <v>24300</v>
      </c>
      <c r="BL17" s="54">
        <v>0</v>
      </c>
      <c r="BM17" s="48">
        <v>0</v>
      </c>
      <c r="BN17" s="49">
        <v>0</v>
      </c>
      <c r="BO17" s="54">
        <v>300</v>
      </c>
      <c r="BP17" s="48">
        <v>900</v>
      </c>
      <c r="BQ17" s="49">
        <v>72900</v>
      </c>
      <c r="BR17" s="55">
        <v>400</v>
      </c>
      <c r="BS17" s="48">
        <v>1200</v>
      </c>
      <c r="BT17" s="49">
        <v>97200</v>
      </c>
      <c r="BU17" s="54">
        <v>1000</v>
      </c>
      <c r="BV17" s="48">
        <v>3000</v>
      </c>
      <c r="BW17" s="49">
        <v>243000</v>
      </c>
      <c r="BX17" s="54">
        <v>50</v>
      </c>
      <c r="BY17" s="48">
        <v>150</v>
      </c>
      <c r="BZ17" s="49">
        <v>12150</v>
      </c>
      <c r="CA17" s="54">
        <v>200</v>
      </c>
      <c r="CB17" s="48">
        <v>600</v>
      </c>
      <c r="CC17" s="53">
        <v>48600</v>
      </c>
      <c r="CD17" s="55">
        <v>200</v>
      </c>
      <c r="CE17" s="48">
        <v>600</v>
      </c>
      <c r="CF17" s="53">
        <v>48600</v>
      </c>
      <c r="CG17" s="54">
        <v>70</v>
      </c>
      <c r="CH17" s="48">
        <v>210</v>
      </c>
      <c r="CI17" s="53">
        <v>17010</v>
      </c>
      <c r="CJ17" s="54">
        <v>100</v>
      </c>
      <c r="CK17" s="48">
        <v>300</v>
      </c>
      <c r="CL17" s="53">
        <v>24300</v>
      </c>
      <c r="CM17" s="55">
        <v>0</v>
      </c>
      <c r="CN17" s="48">
        <v>0</v>
      </c>
      <c r="CO17" s="53">
        <v>0</v>
      </c>
      <c r="CP17" s="55">
        <v>0</v>
      </c>
      <c r="CQ17" s="48">
        <v>0</v>
      </c>
      <c r="CR17" s="53">
        <v>0</v>
      </c>
      <c r="CS17" s="55">
        <v>150</v>
      </c>
      <c r="CT17" s="48">
        <v>450</v>
      </c>
      <c r="CU17" s="53">
        <v>36450</v>
      </c>
      <c r="CV17" s="90">
        <v>3384</v>
      </c>
    </row>
    <row r="18" spans="1:100" x14ac:dyDescent="0.25">
      <c r="A18" s="39" t="s">
        <v>203</v>
      </c>
      <c r="B18" s="39" t="s">
        <v>34</v>
      </c>
      <c r="C18" s="39" t="s">
        <v>221</v>
      </c>
      <c r="D18" s="39" t="s">
        <v>212</v>
      </c>
      <c r="E18" s="39" t="s">
        <v>244</v>
      </c>
      <c r="F18" s="39" t="s">
        <v>236</v>
      </c>
      <c r="G18" s="43" t="s">
        <v>271</v>
      </c>
      <c r="H18" s="43" t="s">
        <v>269</v>
      </c>
      <c r="I18" s="40">
        <v>144210</v>
      </c>
      <c r="J18" s="89">
        <v>1130.3</v>
      </c>
      <c r="K18" s="111"/>
      <c r="L18" s="111"/>
      <c r="M18" s="111"/>
      <c r="N18" s="112"/>
      <c r="O18" s="39" t="s">
        <v>192</v>
      </c>
      <c r="P18" s="39" t="s">
        <v>366</v>
      </c>
      <c r="Q18" s="39" t="s">
        <v>259</v>
      </c>
      <c r="R18" s="43" t="s">
        <v>318</v>
      </c>
      <c r="S18" s="43" t="s">
        <v>319</v>
      </c>
      <c r="T18" s="43" t="s">
        <v>320</v>
      </c>
      <c r="U18" s="43" t="s">
        <v>321</v>
      </c>
      <c r="V18" s="39" t="s">
        <v>61</v>
      </c>
      <c r="W18" s="43" t="s">
        <v>272</v>
      </c>
      <c r="X18" s="39" t="s">
        <v>229</v>
      </c>
      <c r="Y18" s="112"/>
      <c r="Z18" s="43" t="s">
        <v>44</v>
      </c>
      <c r="AA18" s="112"/>
      <c r="AB18" s="40">
        <v>10</v>
      </c>
      <c r="AC18" s="119"/>
      <c r="AD18" s="43" t="s">
        <v>33</v>
      </c>
      <c r="AE18" s="41">
        <v>47684</v>
      </c>
      <c r="AF18" s="42">
        <v>1</v>
      </c>
      <c r="AG18" s="119"/>
      <c r="AH18" s="112"/>
      <c r="AI18" s="112"/>
      <c r="AJ18" s="121"/>
      <c r="AK18" s="54">
        <v>1800</v>
      </c>
      <c r="AL18" s="48">
        <v>5400</v>
      </c>
      <c r="AM18" s="49"/>
      <c r="AN18" s="54">
        <v>1500</v>
      </c>
      <c r="AO18" s="48">
        <v>4500</v>
      </c>
      <c r="AP18" s="49"/>
      <c r="AQ18" s="54">
        <v>5000</v>
      </c>
      <c r="AR18" s="48">
        <v>15000</v>
      </c>
      <c r="AS18" s="49"/>
      <c r="AT18" s="54">
        <v>670</v>
      </c>
      <c r="AU18" s="48">
        <v>2010</v>
      </c>
      <c r="AV18" s="49">
        <v>2271722.1</v>
      </c>
      <c r="AW18" s="54">
        <v>1927</v>
      </c>
      <c r="AX18" s="48">
        <v>5781</v>
      </c>
      <c r="AY18" s="49">
        <v>6533744.0099999998</v>
      </c>
      <c r="AZ18" s="54">
        <v>3410</v>
      </c>
      <c r="BA18" s="48">
        <v>10230</v>
      </c>
      <c r="BB18" s="49">
        <v>11562048.300000001</v>
      </c>
      <c r="BC18" s="54">
        <v>2400</v>
      </c>
      <c r="BD18" s="48">
        <v>7200</v>
      </c>
      <c r="BE18" s="52">
        <v>8137512</v>
      </c>
      <c r="BF18" s="54">
        <v>1490</v>
      </c>
      <c r="BG18" s="48">
        <v>4470</v>
      </c>
      <c r="BH18" s="49">
        <v>5052038.7</v>
      </c>
      <c r="BI18" s="54">
        <v>1400</v>
      </c>
      <c r="BJ18" s="48">
        <v>4200</v>
      </c>
      <c r="BK18" s="49">
        <v>4746882</v>
      </c>
      <c r="BL18" s="54">
        <v>1700</v>
      </c>
      <c r="BM18" s="48">
        <v>5100</v>
      </c>
      <c r="BN18" s="49">
        <v>5764071</v>
      </c>
      <c r="BO18" s="54">
        <v>1860</v>
      </c>
      <c r="BP18" s="48">
        <v>5580</v>
      </c>
      <c r="BQ18" s="49"/>
      <c r="BR18" s="55">
        <v>3000</v>
      </c>
      <c r="BS18" s="48">
        <v>9000</v>
      </c>
      <c r="BT18" s="49"/>
      <c r="BU18" s="54">
        <v>2600</v>
      </c>
      <c r="BV18" s="48">
        <v>7800</v>
      </c>
      <c r="BW18" s="49"/>
      <c r="BX18" s="54">
        <v>3100</v>
      </c>
      <c r="BY18" s="48">
        <v>9300</v>
      </c>
      <c r="BZ18" s="49"/>
      <c r="CA18" s="54">
        <v>1100</v>
      </c>
      <c r="CB18" s="48">
        <v>3300</v>
      </c>
      <c r="CC18" s="53"/>
      <c r="CD18" s="55">
        <v>2600</v>
      </c>
      <c r="CE18" s="48">
        <v>7800</v>
      </c>
      <c r="CF18" s="53"/>
      <c r="CG18" s="54">
        <v>1420</v>
      </c>
      <c r="CH18" s="48">
        <v>4260</v>
      </c>
      <c r="CI18" s="53"/>
      <c r="CJ18" s="54">
        <v>0</v>
      </c>
      <c r="CK18" s="48">
        <v>0</v>
      </c>
      <c r="CL18" s="53"/>
      <c r="CM18" s="55">
        <v>0</v>
      </c>
      <c r="CN18" s="48">
        <v>0</v>
      </c>
      <c r="CO18" s="53"/>
      <c r="CP18" s="55">
        <v>0</v>
      </c>
      <c r="CQ18" s="48">
        <v>0</v>
      </c>
      <c r="CR18" s="53"/>
      <c r="CS18" s="55">
        <v>0</v>
      </c>
      <c r="CT18" s="48">
        <v>0</v>
      </c>
      <c r="CU18" s="53"/>
      <c r="CV18" s="90">
        <v>33279</v>
      </c>
    </row>
    <row r="19" spans="1:100" x14ac:dyDescent="0.25">
      <c r="A19" s="39" t="s">
        <v>204</v>
      </c>
      <c r="B19" s="39" t="s">
        <v>34</v>
      </c>
      <c r="C19" s="39" t="s">
        <v>222</v>
      </c>
      <c r="D19" s="39" t="s">
        <v>213</v>
      </c>
      <c r="E19" s="39" t="s">
        <v>245</v>
      </c>
      <c r="F19" s="39" t="s">
        <v>237</v>
      </c>
      <c r="G19" s="43" t="s">
        <v>273</v>
      </c>
      <c r="H19" s="43" t="s">
        <v>270</v>
      </c>
      <c r="I19" s="40">
        <v>481494</v>
      </c>
      <c r="J19" s="89">
        <v>13.07</v>
      </c>
      <c r="K19" s="111"/>
      <c r="L19" s="111"/>
      <c r="M19" s="111"/>
      <c r="N19" s="112"/>
      <c r="O19" s="43" t="s">
        <v>274</v>
      </c>
      <c r="P19" s="39" t="s">
        <v>370</v>
      </c>
      <c r="Q19" s="39" t="s">
        <v>259</v>
      </c>
      <c r="R19" s="43" t="s">
        <v>318</v>
      </c>
      <c r="S19" s="43" t="s">
        <v>319</v>
      </c>
      <c r="T19" s="43" t="s">
        <v>320</v>
      </c>
      <c r="U19" s="43" t="s">
        <v>321</v>
      </c>
      <c r="V19" s="46" t="s">
        <v>362</v>
      </c>
      <c r="W19" s="43" t="s">
        <v>275</v>
      </c>
      <c r="X19" s="39" t="s">
        <v>230</v>
      </c>
      <c r="Y19" s="118"/>
      <c r="Z19" s="43" t="s">
        <v>44</v>
      </c>
      <c r="AA19" s="112"/>
      <c r="AB19" s="40">
        <v>10</v>
      </c>
      <c r="AC19" s="119"/>
      <c r="AD19" s="43" t="s">
        <v>33</v>
      </c>
      <c r="AE19" s="41">
        <v>48910</v>
      </c>
      <c r="AF19" s="42">
        <v>30</v>
      </c>
      <c r="AG19" s="119"/>
      <c r="AH19" s="112"/>
      <c r="AI19" s="112"/>
      <c r="AJ19" s="121"/>
      <c r="AK19" s="54">
        <v>3600</v>
      </c>
      <c r="AL19" s="48">
        <v>10800</v>
      </c>
      <c r="AM19" s="49"/>
      <c r="AN19" s="54">
        <v>2100</v>
      </c>
      <c r="AO19" s="48">
        <v>6300</v>
      </c>
      <c r="AP19" s="49"/>
      <c r="AQ19" s="54">
        <v>5100</v>
      </c>
      <c r="AR19" s="48">
        <v>15300</v>
      </c>
      <c r="AS19" s="49"/>
      <c r="AT19" s="54">
        <v>1200</v>
      </c>
      <c r="AU19" s="48">
        <v>3600</v>
      </c>
      <c r="AV19" s="49">
        <v>47032.811999999998</v>
      </c>
      <c r="AW19" s="54">
        <v>6000</v>
      </c>
      <c r="AX19" s="48">
        <v>18000</v>
      </c>
      <c r="AY19" s="49">
        <v>235164.06</v>
      </c>
      <c r="AZ19" s="55">
        <v>0</v>
      </c>
      <c r="BA19" s="48">
        <v>0</v>
      </c>
      <c r="BB19" s="49">
        <v>0</v>
      </c>
      <c r="BC19" s="54">
        <v>3200</v>
      </c>
      <c r="BD19" s="48">
        <v>9600</v>
      </c>
      <c r="BE19" s="52">
        <v>125420.83199999999</v>
      </c>
      <c r="BF19" s="54">
        <v>10050</v>
      </c>
      <c r="BG19" s="48">
        <v>30150</v>
      </c>
      <c r="BH19" s="49">
        <v>393899.80050000001</v>
      </c>
      <c r="BI19" s="54">
        <v>3600</v>
      </c>
      <c r="BJ19" s="48">
        <v>10800</v>
      </c>
      <c r="BK19" s="49">
        <v>141098.43599999999</v>
      </c>
      <c r="BL19" s="54">
        <v>6000</v>
      </c>
      <c r="BM19" s="48">
        <v>18000</v>
      </c>
      <c r="BN19" s="49">
        <v>235164.06</v>
      </c>
      <c r="BO19" s="54">
        <v>20000</v>
      </c>
      <c r="BP19" s="48">
        <v>60000</v>
      </c>
      <c r="BQ19" s="49"/>
      <c r="BR19" s="55">
        <v>13500</v>
      </c>
      <c r="BS19" s="48">
        <v>40500</v>
      </c>
      <c r="BT19" s="49"/>
      <c r="BU19" s="54">
        <v>18000</v>
      </c>
      <c r="BV19" s="48">
        <v>54000</v>
      </c>
      <c r="BW19" s="49"/>
      <c r="BX19" s="54">
        <v>1440</v>
      </c>
      <c r="BY19" s="48">
        <v>4320</v>
      </c>
      <c r="BZ19" s="49"/>
      <c r="CA19" s="54">
        <v>9000</v>
      </c>
      <c r="CB19" s="48">
        <v>27000</v>
      </c>
      <c r="CC19" s="53"/>
      <c r="CD19" s="55">
        <v>15000</v>
      </c>
      <c r="CE19" s="48">
        <v>45000</v>
      </c>
      <c r="CF19" s="53"/>
      <c r="CG19" s="54">
        <v>5670</v>
      </c>
      <c r="CH19" s="48">
        <v>17010</v>
      </c>
      <c r="CI19" s="53"/>
      <c r="CJ19" s="54">
        <v>0</v>
      </c>
      <c r="CK19" s="48">
        <v>0</v>
      </c>
      <c r="CL19" s="53"/>
      <c r="CM19" s="55">
        <v>0</v>
      </c>
      <c r="CN19" s="48">
        <v>0</v>
      </c>
      <c r="CO19" s="53"/>
      <c r="CP19" s="55">
        <v>0</v>
      </c>
      <c r="CQ19" s="48">
        <v>0</v>
      </c>
      <c r="CR19" s="53"/>
      <c r="CS19" s="55">
        <v>0</v>
      </c>
      <c r="CT19" s="48">
        <v>0</v>
      </c>
      <c r="CU19" s="53"/>
      <c r="CV19" s="90">
        <v>111114</v>
      </c>
    </row>
    <row r="20" spans="1:100" x14ac:dyDescent="0.25">
      <c r="A20" s="39" t="s">
        <v>205</v>
      </c>
      <c r="B20" s="39" t="s">
        <v>34</v>
      </c>
      <c r="C20" s="39" t="s">
        <v>223</v>
      </c>
      <c r="D20" s="39" t="s">
        <v>214</v>
      </c>
      <c r="E20" s="39" t="s">
        <v>246</v>
      </c>
      <c r="F20" s="39" t="s">
        <v>238</v>
      </c>
      <c r="G20" s="43" t="s">
        <v>276</v>
      </c>
      <c r="H20" s="43" t="s">
        <v>276</v>
      </c>
      <c r="I20" s="40">
        <v>571334</v>
      </c>
      <c r="J20" s="89">
        <v>12.32</v>
      </c>
      <c r="K20" s="111"/>
      <c r="L20" s="111"/>
      <c r="M20" s="111"/>
      <c r="N20" s="112"/>
      <c r="O20" s="39" t="s">
        <v>122</v>
      </c>
      <c r="P20" s="39" t="s">
        <v>364</v>
      </c>
      <c r="Q20" s="39" t="s">
        <v>261</v>
      </c>
      <c r="R20" s="43" t="s">
        <v>350</v>
      </c>
      <c r="S20" s="43" t="s">
        <v>351</v>
      </c>
      <c r="T20" s="43" t="s">
        <v>352</v>
      </c>
      <c r="U20" s="43" t="s">
        <v>353</v>
      </c>
      <c r="V20" s="39" t="s">
        <v>123</v>
      </c>
      <c r="W20" s="43" t="s">
        <v>277</v>
      </c>
      <c r="X20" s="43" t="s">
        <v>278</v>
      </c>
      <c r="Y20" s="118"/>
      <c r="Z20" s="43" t="s">
        <v>44</v>
      </c>
      <c r="AA20" s="112"/>
      <c r="AB20" s="40">
        <v>10</v>
      </c>
      <c r="AC20" s="120"/>
      <c r="AD20" s="43" t="s">
        <v>33</v>
      </c>
      <c r="AE20" s="41">
        <v>49398</v>
      </c>
      <c r="AF20" s="42">
        <v>112</v>
      </c>
      <c r="AG20" s="119"/>
      <c r="AH20" s="112"/>
      <c r="AI20" s="112"/>
      <c r="AJ20" s="121"/>
      <c r="AK20" s="54">
        <v>2688</v>
      </c>
      <c r="AL20" s="48">
        <v>8064</v>
      </c>
      <c r="AM20" s="49"/>
      <c r="AN20" s="54">
        <v>7840</v>
      </c>
      <c r="AO20" s="48">
        <v>23520</v>
      </c>
      <c r="AP20" s="49"/>
      <c r="AQ20" s="54">
        <v>16800</v>
      </c>
      <c r="AR20" s="48">
        <v>50400</v>
      </c>
      <c r="AS20" s="49"/>
      <c r="AT20" s="54">
        <v>11200</v>
      </c>
      <c r="AU20" s="48">
        <v>33600</v>
      </c>
      <c r="AV20" s="49">
        <v>413858.92800000001</v>
      </c>
      <c r="AW20" s="54">
        <v>13440</v>
      </c>
      <c r="AX20" s="48">
        <v>40320</v>
      </c>
      <c r="AY20" s="49">
        <v>496630.71360000002</v>
      </c>
      <c r="AZ20" s="55">
        <v>6720</v>
      </c>
      <c r="BA20" s="48">
        <v>20160</v>
      </c>
      <c r="BB20" s="49">
        <v>248315.35680000001</v>
      </c>
      <c r="BC20" s="54">
        <v>6720</v>
      </c>
      <c r="BD20" s="48">
        <v>20160</v>
      </c>
      <c r="BE20" s="52">
        <v>248315.35680000001</v>
      </c>
      <c r="BF20" s="54">
        <v>11200</v>
      </c>
      <c r="BG20" s="48">
        <v>33600</v>
      </c>
      <c r="BH20" s="49">
        <v>413858.92800000001</v>
      </c>
      <c r="BI20" s="54">
        <v>11200</v>
      </c>
      <c r="BJ20" s="48">
        <v>33600</v>
      </c>
      <c r="BK20" s="49">
        <v>413858.92800000001</v>
      </c>
      <c r="BL20" s="54">
        <v>11200</v>
      </c>
      <c r="BM20" s="48">
        <v>33600</v>
      </c>
      <c r="BN20" s="49">
        <v>413858.92800000001</v>
      </c>
      <c r="BO20" s="54">
        <v>6720</v>
      </c>
      <c r="BP20" s="48">
        <v>20160</v>
      </c>
      <c r="BQ20" s="49"/>
      <c r="BR20" s="55">
        <v>3360</v>
      </c>
      <c r="BS20" s="48">
        <v>10080</v>
      </c>
      <c r="BT20" s="49"/>
      <c r="BU20" s="54">
        <v>20160</v>
      </c>
      <c r="BV20" s="48">
        <v>60480</v>
      </c>
      <c r="BW20" s="49"/>
      <c r="BX20" s="54">
        <v>448</v>
      </c>
      <c r="BY20" s="48">
        <v>1344</v>
      </c>
      <c r="BZ20" s="49"/>
      <c r="CA20" s="54">
        <v>2240</v>
      </c>
      <c r="CB20" s="48">
        <v>6720</v>
      </c>
      <c r="CC20" s="53"/>
      <c r="CD20" s="55">
        <v>5600</v>
      </c>
      <c r="CE20" s="48">
        <v>16800</v>
      </c>
      <c r="CF20" s="53"/>
      <c r="CG20" s="54">
        <v>6720</v>
      </c>
      <c r="CH20" s="48">
        <v>20160</v>
      </c>
      <c r="CI20" s="53"/>
      <c r="CJ20" s="54">
        <v>2240</v>
      </c>
      <c r="CK20" s="48">
        <v>6720</v>
      </c>
      <c r="CL20" s="53"/>
      <c r="CM20" s="55">
        <v>0</v>
      </c>
      <c r="CN20" s="48">
        <v>0</v>
      </c>
      <c r="CO20" s="53"/>
      <c r="CP20" s="55">
        <v>0</v>
      </c>
      <c r="CQ20" s="48">
        <v>0</v>
      </c>
      <c r="CR20" s="53"/>
      <c r="CS20" s="55">
        <v>0</v>
      </c>
      <c r="CT20" s="48">
        <v>0</v>
      </c>
      <c r="CU20" s="53"/>
      <c r="CV20" s="90">
        <v>131846</v>
      </c>
    </row>
    <row r="21" spans="1:100" x14ac:dyDescent="0.25">
      <c r="A21" s="39" t="s">
        <v>206</v>
      </c>
      <c r="B21" s="39" t="s">
        <v>34</v>
      </c>
      <c r="C21" s="39" t="s">
        <v>224</v>
      </c>
      <c r="D21" s="39" t="s">
        <v>215</v>
      </c>
      <c r="E21" s="39" t="s">
        <v>247</v>
      </c>
      <c r="F21" s="39" t="s">
        <v>239</v>
      </c>
      <c r="G21" s="43" t="s">
        <v>279</v>
      </c>
      <c r="H21" s="43" t="s">
        <v>279</v>
      </c>
      <c r="I21" s="40">
        <v>5218</v>
      </c>
      <c r="J21" s="89">
        <v>532.53</v>
      </c>
      <c r="K21" s="111"/>
      <c r="L21" s="111"/>
      <c r="M21" s="113"/>
      <c r="N21" s="112"/>
      <c r="O21" s="43" t="s">
        <v>282</v>
      </c>
      <c r="P21" s="43" t="s">
        <v>291</v>
      </c>
      <c r="Q21" s="39" t="s">
        <v>262</v>
      </c>
      <c r="R21" s="43" t="s">
        <v>310</v>
      </c>
      <c r="S21" s="43" t="s">
        <v>311</v>
      </c>
      <c r="T21" s="43" t="s">
        <v>312</v>
      </c>
      <c r="U21" s="43" t="s">
        <v>313</v>
      </c>
      <c r="V21" s="39" t="s">
        <v>97</v>
      </c>
      <c r="W21" s="43" t="s">
        <v>284</v>
      </c>
      <c r="X21" s="39" t="s">
        <v>231</v>
      </c>
      <c r="Y21" s="112"/>
      <c r="Z21" s="43" t="s">
        <v>44</v>
      </c>
      <c r="AA21" s="112"/>
      <c r="AB21" s="40">
        <v>10</v>
      </c>
      <c r="AC21" s="120"/>
      <c r="AD21" s="43" t="s">
        <v>33</v>
      </c>
      <c r="AE21" s="41">
        <v>45753</v>
      </c>
      <c r="AF21" s="42">
        <v>1</v>
      </c>
      <c r="AG21" s="119"/>
      <c r="AH21" s="112"/>
      <c r="AI21" s="112"/>
      <c r="AJ21" s="121"/>
      <c r="AK21" s="54">
        <v>59</v>
      </c>
      <c r="AL21" s="48">
        <v>177</v>
      </c>
      <c r="AM21" s="49"/>
      <c r="AN21" s="54">
        <v>64</v>
      </c>
      <c r="AO21" s="48">
        <v>192</v>
      </c>
      <c r="AP21" s="49"/>
      <c r="AQ21" s="54">
        <v>0</v>
      </c>
      <c r="AR21" s="48">
        <v>0</v>
      </c>
      <c r="AS21" s="49"/>
      <c r="AT21" s="54">
        <v>0</v>
      </c>
      <c r="AU21" s="48">
        <v>0</v>
      </c>
      <c r="AV21" s="49">
        <v>0</v>
      </c>
      <c r="AW21" s="54">
        <v>0</v>
      </c>
      <c r="AX21" s="48">
        <v>0</v>
      </c>
      <c r="AY21" s="49">
        <v>0</v>
      </c>
      <c r="AZ21" s="54">
        <v>0</v>
      </c>
      <c r="BA21" s="48">
        <v>0</v>
      </c>
      <c r="BB21" s="49">
        <v>0</v>
      </c>
      <c r="BC21" s="54">
        <v>0</v>
      </c>
      <c r="BD21" s="48">
        <v>0</v>
      </c>
      <c r="BE21" s="52">
        <v>0</v>
      </c>
      <c r="BF21" s="54">
        <v>0</v>
      </c>
      <c r="BG21" s="48">
        <v>0</v>
      </c>
      <c r="BH21" s="49">
        <v>0</v>
      </c>
      <c r="BI21" s="54">
        <v>51</v>
      </c>
      <c r="BJ21" s="48">
        <v>153</v>
      </c>
      <c r="BK21" s="49">
        <v>81477.09</v>
      </c>
      <c r="BL21" s="54">
        <v>272</v>
      </c>
      <c r="BM21" s="48">
        <v>816</v>
      </c>
      <c r="BN21" s="49">
        <v>434544.48</v>
      </c>
      <c r="BO21" s="54">
        <v>41</v>
      </c>
      <c r="BP21" s="48">
        <v>123</v>
      </c>
      <c r="BQ21" s="49"/>
      <c r="BR21" s="55">
        <v>0</v>
      </c>
      <c r="BS21" s="48">
        <v>0</v>
      </c>
      <c r="BT21" s="49"/>
      <c r="BU21" s="54">
        <v>220</v>
      </c>
      <c r="BV21" s="48">
        <v>660</v>
      </c>
      <c r="BW21" s="49"/>
      <c r="BX21" s="54">
        <v>268</v>
      </c>
      <c r="BY21" s="48">
        <v>804</v>
      </c>
      <c r="BZ21" s="49"/>
      <c r="CA21" s="54">
        <v>300</v>
      </c>
      <c r="CB21" s="48">
        <v>900</v>
      </c>
      <c r="CC21" s="53"/>
      <c r="CD21" s="91">
        <v>24</v>
      </c>
      <c r="CE21" s="48">
        <v>72</v>
      </c>
      <c r="CF21" s="53"/>
      <c r="CG21" s="54">
        <v>39</v>
      </c>
      <c r="CH21" s="48">
        <v>117</v>
      </c>
      <c r="CI21" s="53"/>
      <c r="CJ21" s="54">
        <v>0</v>
      </c>
      <c r="CK21" s="48">
        <v>0</v>
      </c>
      <c r="CL21" s="53"/>
      <c r="CM21" s="55">
        <v>0</v>
      </c>
      <c r="CN21" s="48">
        <v>0</v>
      </c>
      <c r="CO21" s="53"/>
      <c r="CP21" s="55">
        <v>0</v>
      </c>
      <c r="CQ21" s="48">
        <v>0</v>
      </c>
      <c r="CR21" s="53"/>
      <c r="CS21" s="55">
        <v>0</v>
      </c>
      <c r="CT21" s="48">
        <v>0</v>
      </c>
      <c r="CU21" s="53"/>
      <c r="CV21" s="90">
        <v>1204</v>
      </c>
    </row>
    <row r="22" spans="1:100" x14ac:dyDescent="0.25">
      <c r="A22" s="39" t="s">
        <v>206</v>
      </c>
      <c r="B22" s="39" t="s">
        <v>64</v>
      </c>
      <c r="C22" s="39" t="s">
        <v>224</v>
      </c>
      <c r="D22" s="39" t="s">
        <v>215</v>
      </c>
      <c r="E22" s="39" t="s">
        <v>248</v>
      </c>
      <c r="F22" s="39" t="s">
        <v>239</v>
      </c>
      <c r="G22" s="43" t="s">
        <v>280</v>
      </c>
      <c r="H22" s="43" t="s">
        <v>280</v>
      </c>
      <c r="I22" s="40">
        <v>10428</v>
      </c>
      <c r="J22" s="89">
        <v>532.53</v>
      </c>
      <c r="K22" s="111"/>
      <c r="L22" s="111"/>
      <c r="M22" s="114"/>
      <c r="N22" s="112"/>
      <c r="O22" s="43" t="s">
        <v>282</v>
      </c>
      <c r="P22" s="43" t="s">
        <v>291</v>
      </c>
      <c r="Q22" s="39" t="s">
        <v>262</v>
      </c>
      <c r="R22" s="43" t="s">
        <v>310</v>
      </c>
      <c r="S22" s="43" t="s">
        <v>311</v>
      </c>
      <c r="T22" s="43" t="s">
        <v>312</v>
      </c>
      <c r="U22" s="43" t="s">
        <v>313</v>
      </c>
      <c r="V22" s="39" t="s">
        <v>97</v>
      </c>
      <c r="W22" s="43" t="s">
        <v>285</v>
      </c>
      <c r="X22" s="39" t="s">
        <v>232</v>
      </c>
      <c r="Y22" s="112"/>
      <c r="Z22" s="43" t="s">
        <v>44</v>
      </c>
      <c r="AA22" s="112"/>
      <c r="AB22" s="40">
        <v>10</v>
      </c>
      <c r="AC22" s="120"/>
      <c r="AD22" s="43" t="s">
        <v>33</v>
      </c>
      <c r="AE22" s="41">
        <v>45753</v>
      </c>
      <c r="AF22" s="42">
        <v>1</v>
      </c>
      <c r="AG22" s="119"/>
      <c r="AH22" s="112"/>
      <c r="AI22" s="112"/>
      <c r="AJ22" s="121"/>
      <c r="AK22" s="54">
        <v>73</v>
      </c>
      <c r="AL22" s="48">
        <v>219</v>
      </c>
      <c r="AM22" s="49"/>
      <c r="AN22" s="54">
        <v>209</v>
      </c>
      <c r="AO22" s="48">
        <v>627</v>
      </c>
      <c r="AP22" s="49"/>
      <c r="AQ22" s="54">
        <v>0</v>
      </c>
      <c r="AR22" s="48">
        <v>0</v>
      </c>
      <c r="AS22" s="49"/>
      <c r="AT22" s="54">
        <v>0</v>
      </c>
      <c r="AU22" s="48">
        <v>0</v>
      </c>
      <c r="AV22" s="49">
        <v>0</v>
      </c>
      <c r="AW22" s="54">
        <v>0</v>
      </c>
      <c r="AX22" s="48">
        <v>0</v>
      </c>
      <c r="AY22" s="49">
        <v>0</v>
      </c>
      <c r="AZ22" s="54">
        <v>0</v>
      </c>
      <c r="BA22" s="48">
        <v>0</v>
      </c>
      <c r="BB22" s="49">
        <v>0</v>
      </c>
      <c r="BC22" s="54">
        <v>224</v>
      </c>
      <c r="BD22" s="48">
        <v>672</v>
      </c>
      <c r="BE22" s="52">
        <v>357860.16</v>
      </c>
      <c r="BF22" s="54">
        <v>54</v>
      </c>
      <c r="BG22" s="48">
        <v>162</v>
      </c>
      <c r="BH22" s="49">
        <v>86269.86</v>
      </c>
      <c r="BI22" s="54">
        <v>52</v>
      </c>
      <c r="BJ22" s="48">
        <v>156</v>
      </c>
      <c r="BK22" s="49">
        <v>83074.679999999993</v>
      </c>
      <c r="BL22" s="54">
        <v>145</v>
      </c>
      <c r="BM22" s="48">
        <v>435</v>
      </c>
      <c r="BN22" s="49">
        <v>231650.55</v>
      </c>
      <c r="BO22" s="54">
        <v>290</v>
      </c>
      <c r="BP22" s="48">
        <v>870</v>
      </c>
      <c r="BQ22" s="49"/>
      <c r="BR22" s="55">
        <v>29</v>
      </c>
      <c r="BS22" s="48">
        <v>87</v>
      </c>
      <c r="BT22" s="49"/>
      <c r="BU22" s="54">
        <v>310</v>
      </c>
      <c r="BV22" s="48">
        <v>930</v>
      </c>
      <c r="BW22" s="49"/>
      <c r="BX22" s="54">
        <v>0</v>
      </c>
      <c r="BY22" s="48">
        <v>0</v>
      </c>
      <c r="BZ22" s="49"/>
      <c r="CA22" s="54">
        <v>670</v>
      </c>
      <c r="CB22" s="48">
        <v>2010</v>
      </c>
      <c r="CC22" s="53"/>
      <c r="CD22" s="55">
        <v>408</v>
      </c>
      <c r="CE22" s="48">
        <v>1224</v>
      </c>
      <c r="CF22" s="53"/>
      <c r="CG22" s="54">
        <v>210</v>
      </c>
      <c r="CH22" s="48">
        <v>630</v>
      </c>
      <c r="CI22" s="53"/>
      <c r="CJ22" s="54">
        <v>0</v>
      </c>
      <c r="CK22" s="48">
        <v>0</v>
      </c>
      <c r="CL22" s="53"/>
      <c r="CM22" s="55">
        <v>0</v>
      </c>
      <c r="CN22" s="48">
        <v>0</v>
      </c>
      <c r="CO22" s="53"/>
      <c r="CP22" s="55">
        <v>0</v>
      </c>
      <c r="CQ22" s="48">
        <v>0</v>
      </c>
      <c r="CR22" s="53"/>
      <c r="CS22" s="55">
        <v>0</v>
      </c>
      <c r="CT22" s="48">
        <v>0</v>
      </c>
      <c r="CU22" s="53"/>
      <c r="CV22" s="90">
        <v>2406</v>
      </c>
    </row>
    <row r="23" spans="1:100" x14ac:dyDescent="0.25">
      <c r="A23" s="39" t="s">
        <v>206</v>
      </c>
      <c r="B23" s="39" t="s">
        <v>69</v>
      </c>
      <c r="C23" s="39" t="s">
        <v>224</v>
      </c>
      <c r="D23" s="39" t="s">
        <v>215</v>
      </c>
      <c r="E23" s="39" t="s">
        <v>249</v>
      </c>
      <c r="F23" s="39" t="s">
        <v>239</v>
      </c>
      <c r="G23" s="43" t="s">
        <v>281</v>
      </c>
      <c r="H23" s="43" t="s">
        <v>281</v>
      </c>
      <c r="I23" s="40">
        <v>5545</v>
      </c>
      <c r="J23" s="89">
        <v>532.53</v>
      </c>
      <c r="K23" s="111"/>
      <c r="L23" s="111"/>
      <c r="M23" s="115"/>
      <c r="N23" s="112"/>
      <c r="O23" s="43" t="s">
        <v>282</v>
      </c>
      <c r="P23" s="43" t="s">
        <v>291</v>
      </c>
      <c r="Q23" s="39" t="s">
        <v>262</v>
      </c>
      <c r="R23" s="43" t="s">
        <v>310</v>
      </c>
      <c r="S23" s="43" t="s">
        <v>311</v>
      </c>
      <c r="T23" s="43" t="s">
        <v>312</v>
      </c>
      <c r="U23" s="43" t="s">
        <v>313</v>
      </c>
      <c r="V23" s="43" t="s">
        <v>283</v>
      </c>
      <c r="W23" s="43" t="s">
        <v>286</v>
      </c>
      <c r="X23" s="39" t="s">
        <v>233</v>
      </c>
      <c r="Y23" s="112"/>
      <c r="Z23" s="43" t="s">
        <v>44</v>
      </c>
      <c r="AA23" s="112"/>
      <c r="AB23" s="40">
        <v>10</v>
      </c>
      <c r="AC23" s="120"/>
      <c r="AD23" s="43" t="s">
        <v>33</v>
      </c>
      <c r="AE23" s="41">
        <v>45753</v>
      </c>
      <c r="AF23" s="42">
        <v>1</v>
      </c>
      <c r="AG23" s="119"/>
      <c r="AH23" s="112"/>
      <c r="AI23" s="112"/>
      <c r="AJ23" s="121"/>
      <c r="AK23" s="54">
        <v>189</v>
      </c>
      <c r="AL23" s="48">
        <v>567</v>
      </c>
      <c r="AM23" s="49"/>
      <c r="AN23" s="54">
        <v>33</v>
      </c>
      <c r="AO23" s="48">
        <v>99</v>
      </c>
      <c r="AP23" s="49"/>
      <c r="AQ23" s="54">
        <v>6</v>
      </c>
      <c r="AR23" s="48">
        <v>18</v>
      </c>
      <c r="AS23" s="49"/>
      <c r="AT23" s="54">
        <v>0</v>
      </c>
      <c r="AU23" s="48">
        <v>0</v>
      </c>
      <c r="AV23" s="49">
        <v>0</v>
      </c>
      <c r="AW23" s="54">
        <v>0</v>
      </c>
      <c r="AX23" s="48">
        <v>0</v>
      </c>
      <c r="AY23" s="49">
        <v>0</v>
      </c>
      <c r="AZ23" s="54">
        <v>0</v>
      </c>
      <c r="BA23" s="48">
        <v>0</v>
      </c>
      <c r="BB23" s="49">
        <v>0</v>
      </c>
      <c r="BC23" s="54">
        <v>5</v>
      </c>
      <c r="BD23" s="48">
        <v>15</v>
      </c>
      <c r="BE23" s="52">
        <v>7987.95</v>
      </c>
      <c r="BF23" s="54">
        <v>0</v>
      </c>
      <c r="BG23" s="48">
        <v>0</v>
      </c>
      <c r="BH23" s="49">
        <v>0</v>
      </c>
      <c r="BI23" s="54">
        <v>59</v>
      </c>
      <c r="BJ23" s="48">
        <v>177</v>
      </c>
      <c r="BK23" s="49">
        <v>94257.81</v>
      </c>
      <c r="BL23" s="54">
        <v>80</v>
      </c>
      <c r="BM23" s="48">
        <v>240</v>
      </c>
      <c r="BN23" s="49">
        <v>127807.2</v>
      </c>
      <c r="BO23" s="54">
        <v>4</v>
      </c>
      <c r="BP23" s="48">
        <v>12</v>
      </c>
      <c r="BQ23" s="49"/>
      <c r="BR23" s="55">
        <v>630</v>
      </c>
      <c r="BS23" s="48">
        <v>1890</v>
      </c>
      <c r="BT23" s="49"/>
      <c r="BU23" s="54">
        <v>125</v>
      </c>
      <c r="BV23" s="48">
        <v>375</v>
      </c>
      <c r="BW23" s="49"/>
      <c r="BX23" s="54">
        <v>291</v>
      </c>
      <c r="BY23" s="48">
        <v>873</v>
      </c>
      <c r="BZ23" s="49"/>
      <c r="CA23" s="54">
        <v>0</v>
      </c>
      <c r="CB23" s="48">
        <v>0</v>
      </c>
      <c r="CC23" s="53"/>
      <c r="CD23" s="55">
        <v>0</v>
      </c>
      <c r="CE23" s="48">
        <v>0</v>
      </c>
      <c r="CF23" s="53"/>
      <c r="CG23" s="54">
        <v>0</v>
      </c>
      <c r="CH23" s="48">
        <v>0</v>
      </c>
      <c r="CI23" s="53"/>
      <c r="CJ23" s="54">
        <v>0</v>
      </c>
      <c r="CK23" s="48">
        <v>0</v>
      </c>
      <c r="CL23" s="53"/>
      <c r="CM23" s="55">
        <v>0</v>
      </c>
      <c r="CN23" s="48">
        <v>0</v>
      </c>
      <c r="CO23" s="53"/>
      <c r="CP23" s="55">
        <v>0</v>
      </c>
      <c r="CQ23" s="48">
        <v>0</v>
      </c>
      <c r="CR23" s="53"/>
      <c r="CS23" s="55">
        <v>0</v>
      </c>
      <c r="CT23" s="48">
        <v>0</v>
      </c>
      <c r="CU23" s="53"/>
      <c r="CV23" s="90">
        <v>1279</v>
      </c>
    </row>
    <row r="24" spans="1:100" x14ac:dyDescent="0.25">
      <c r="A24" s="39" t="s">
        <v>207</v>
      </c>
      <c r="B24" s="39" t="s">
        <v>34</v>
      </c>
      <c r="C24" s="39" t="s">
        <v>225</v>
      </c>
      <c r="D24" s="39" t="s">
        <v>216</v>
      </c>
      <c r="E24" s="39">
        <v>44478042</v>
      </c>
      <c r="F24" s="39" t="s">
        <v>240</v>
      </c>
      <c r="G24" s="43" t="s">
        <v>94</v>
      </c>
      <c r="H24" s="43" t="s">
        <v>289</v>
      </c>
      <c r="I24" s="40">
        <v>1216</v>
      </c>
      <c r="J24" s="89">
        <v>4800</v>
      </c>
      <c r="K24" s="111"/>
      <c r="L24" s="111"/>
      <c r="M24" s="111"/>
      <c r="N24" s="112"/>
      <c r="O24" s="39" t="s">
        <v>107</v>
      </c>
      <c r="P24" s="43" t="s">
        <v>290</v>
      </c>
      <c r="Q24" s="39" t="s">
        <v>254</v>
      </c>
      <c r="R24" s="43" t="s">
        <v>334</v>
      </c>
      <c r="S24" s="43" t="s">
        <v>335</v>
      </c>
      <c r="T24" s="43" t="s">
        <v>336</v>
      </c>
      <c r="U24" s="43" t="s">
        <v>337</v>
      </c>
      <c r="V24" s="39" t="s">
        <v>61</v>
      </c>
      <c r="W24" s="43" t="s">
        <v>109</v>
      </c>
      <c r="X24" s="43" t="s">
        <v>288</v>
      </c>
      <c r="Y24" s="112"/>
      <c r="Z24" s="43" t="s">
        <v>69</v>
      </c>
      <c r="AA24" s="112"/>
      <c r="AB24" s="40">
        <v>10</v>
      </c>
      <c r="AC24" s="119"/>
      <c r="AD24" s="43" t="s">
        <v>33</v>
      </c>
      <c r="AE24" s="41">
        <v>45901</v>
      </c>
      <c r="AF24" s="42">
        <v>12</v>
      </c>
      <c r="AG24" s="119"/>
      <c r="AH24" s="112"/>
      <c r="AI24" s="112"/>
      <c r="AJ24" s="121"/>
      <c r="AK24" s="54">
        <v>0</v>
      </c>
      <c r="AL24" s="48">
        <v>0</v>
      </c>
      <c r="AM24" s="49"/>
      <c r="AN24" s="54">
        <v>0</v>
      </c>
      <c r="AO24" s="48">
        <v>0</v>
      </c>
      <c r="AP24" s="49"/>
      <c r="AQ24" s="54">
        <v>0</v>
      </c>
      <c r="AR24" s="48">
        <v>0</v>
      </c>
      <c r="AS24" s="49"/>
      <c r="AT24" s="54">
        <v>0</v>
      </c>
      <c r="AU24" s="48">
        <v>0</v>
      </c>
      <c r="AV24" s="49">
        <v>0</v>
      </c>
      <c r="AW24" s="54">
        <v>0</v>
      </c>
      <c r="AX24" s="48">
        <v>0</v>
      </c>
      <c r="AY24" s="49">
        <v>0</v>
      </c>
      <c r="AZ24" s="55">
        <v>0</v>
      </c>
      <c r="BA24" s="48">
        <v>0</v>
      </c>
      <c r="BB24" s="49">
        <v>0</v>
      </c>
      <c r="BC24" s="54">
        <v>0</v>
      </c>
      <c r="BD24" s="48">
        <v>0</v>
      </c>
      <c r="BE24" s="52">
        <v>0</v>
      </c>
      <c r="BF24" s="54">
        <v>0</v>
      </c>
      <c r="BG24" s="48">
        <v>0</v>
      </c>
      <c r="BH24" s="49">
        <v>0</v>
      </c>
      <c r="BI24" s="54">
        <v>0</v>
      </c>
      <c r="BJ24" s="48">
        <v>0</v>
      </c>
      <c r="BK24" s="49">
        <v>0</v>
      </c>
      <c r="BL24" s="54">
        <v>0</v>
      </c>
      <c r="BM24" s="48">
        <v>0</v>
      </c>
      <c r="BN24" s="49">
        <v>0</v>
      </c>
      <c r="BO24" s="54">
        <v>0</v>
      </c>
      <c r="BP24" s="48">
        <v>0</v>
      </c>
      <c r="BQ24" s="49"/>
      <c r="BR24" s="55">
        <v>0</v>
      </c>
      <c r="BS24" s="48">
        <v>0</v>
      </c>
      <c r="BT24" s="49"/>
      <c r="BU24" s="54">
        <v>0</v>
      </c>
      <c r="BV24" s="48">
        <v>0</v>
      </c>
      <c r="BW24" s="49"/>
      <c r="BX24" s="54">
        <v>0</v>
      </c>
      <c r="BY24" s="48">
        <v>0</v>
      </c>
      <c r="BZ24" s="49"/>
      <c r="CA24" s="54">
        <v>0</v>
      </c>
      <c r="CB24" s="48">
        <v>0</v>
      </c>
      <c r="CC24" s="53"/>
      <c r="CD24" s="55">
        <v>312</v>
      </c>
      <c r="CE24" s="48">
        <v>936</v>
      </c>
      <c r="CF24" s="53"/>
      <c r="CG24" s="54">
        <v>0</v>
      </c>
      <c r="CH24" s="48">
        <v>0</v>
      </c>
      <c r="CI24" s="53"/>
      <c r="CJ24" s="54">
        <v>0</v>
      </c>
      <c r="CK24" s="48">
        <v>0</v>
      </c>
      <c r="CL24" s="53"/>
      <c r="CM24" s="55">
        <v>0</v>
      </c>
      <c r="CN24" s="48">
        <v>0</v>
      </c>
      <c r="CO24" s="53"/>
      <c r="CP24" s="55">
        <v>0</v>
      </c>
      <c r="CQ24" s="48">
        <v>0</v>
      </c>
      <c r="CR24" s="53"/>
      <c r="CS24" s="55">
        <v>0</v>
      </c>
      <c r="CT24" s="48">
        <v>0</v>
      </c>
      <c r="CU24" s="53"/>
      <c r="CV24" s="90">
        <v>280</v>
      </c>
    </row>
    <row r="25" spans="1:100" x14ac:dyDescent="0.25">
      <c r="A25" s="39" t="s">
        <v>208</v>
      </c>
      <c r="B25" s="39" t="s">
        <v>34</v>
      </c>
      <c r="C25" s="39" t="s">
        <v>226</v>
      </c>
      <c r="D25" s="39" t="s">
        <v>217</v>
      </c>
      <c r="E25" s="39" t="s">
        <v>250</v>
      </c>
      <c r="F25" s="39" t="s">
        <v>241</v>
      </c>
      <c r="G25" s="43" t="s">
        <v>292</v>
      </c>
      <c r="H25" s="43" t="s">
        <v>292</v>
      </c>
      <c r="I25" s="40">
        <v>3309064</v>
      </c>
      <c r="J25" s="89">
        <v>8.9</v>
      </c>
      <c r="K25" s="111"/>
      <c r="L25" s="111"/>
      <c r="M25" s="111"/>
      <c r="N25" s="116"/>
      <c r="O25" s="43" t="s">
        <v>293</v>
      </c>
      <c r="P25" s="43" t="s">
        <v>291</v>
      </c>
      <c r="Q25" s="39" t="s">
        <v>256</v>
      </c>
      <c r="R25" s="46" t="s">
        <v>354</v>
      </c>
      <c r="S25" s="46" t="s">
        <v>355</v>
      </c>
      <c r="T25" s="46" t="s">
        <v>356</v>
      </c>
      <c r="U25" s="46" t="s">
        <v>357</v>
      </c>
      <c r="V25" s="39" t="s">
        <v>97</v>
      </c>
      <c r="W25" s="43" t="s">
        <v>294</v>
      </c>
      <c r="X25" s="39" t="s">
        <v>234</v>
      </c>
      <c r="Y25" s="118"/>
      <c r="Z25" s="43" t="s">
        <v>34</v>
      </c>
      <c r="AA25" s="112"/>
      <c r="AB25" s="40">
        <v>10</v>
      </c>
      <c r="AC25" s="119"/>
      <c r="AD25" s="43" t="s">
        <v>33</v>
      </c>
      <c r="AE25" s="41">
        <v>47985</v>
      </c>
      <c r="AF25" s="42">
        <v>3</v>
      </c>
      <c r="AG25" s="120"/>
      <c r="AH25" s="112"/>
      <c r="AI25" s="112"/>
      <c r="AJ25" s="121"/>
      <c r="AK25" s="54">
        <v>360</v>
      </c>
      <c r="AL25" s="48">
        <v>1080</v>
      </c>
      <c r="AM25" s="49"/>
      <c r="AN25" s="54">
        <v>255</v>
      </c>
      <c r="AO25" s="48">
        <v>765</v>
      </c>
      <c r="AP25" s="49"/>
      <c r="AQ25" s="54">
        <v>750</v>
      </c>
      <c r="AR25" s="48">
        <v>2250</v>
      </c>
      <c r="AS25" s="49"/>
      <c r="AT25" s="54">
        <v>210</v>
      </c>
      <c r="AU25" s="48">
        <v>630</v>
      </c>
      <c r="AV25" s="49">
        <v>5597.4744000000001</v>
      </c>
      <c r="AW25" s="54">
        <v>705</v>
      </c>
      <c r="AX25" s="48">
        <v>2115</v>
      </c>
      <c r="AY25" s="49">
        <v>18791.521200000003</v>
      </c>
      <c r="AZ25" s="55">
        <v>840000</v>
      </c>
      <c r="BA25" s="48">
        <v>2520000</v>
      </c>
      <c r="BB25" s="49">
        <v>22389897.600000001</v>
      </c>
      <c r="BC25" s="54">
        <v>450</v>
      </c>
      <c r="BD25" s="48">
        <v>1350</v>
      </c>
      <c r="BE25" s="52">
        <v>11994.588000000002</v>
      </c>
      <c r="BF25" s="54">
        <v>705</v>
      </c>
      <c r="BG25" s="48">
        <v>2115</v>
      </c>
      <c r="BH25" s="49">
        <v>18791.521200000003</v>
      </c>
      <c r="BI25" s="54">
        <v>405</v>
      </c>
      <c r="BJ25" s="48">
        <v>1215</v>
      </c>
      <c r="BK25" s="49">
        <v>10795.129200000001</v>
      </c>
      <c r="BL25" s="54">
        <v>210</v>
      </c>
      <c r="BM25" s="48">
        <v>630</v>
      </c>
      <c r="BN25" s="49">
        <v>5597.4744000000001</v>
      </c>
      <c r="BO25" s="54">
        <v>648</v>
      </c>
      <c r="BP25" s="48">
        <v>1944</v>
      </c>
      <c r="BQ25" s="49"/>
      <c r="BR25" s="55">
        <v>450</v>
      </c>
      <c r="BS25" s="48">
        <v>1350</v>
      </c>
      <c r="BT25" s="49"/>
      <c r="BU25" s="54">
        <v>555</v>
      </c>
      <c r="BV25" s="48">
        <v>1665</v>
      </c>
      <c r="BW25" s="49"/>
      <c r="BX25" s="54">
        <v>255</v>
      </c>
      <c r="BY25" s="48">
        <v>765</v>
      </c>
      <c r="BZ25" s="49"/>
      <c r="CA25" s="54">
        <v>405</v>
      </c>
      <c r="CB25" s="48">
        <v>1215</v>
      </c>
      <c r="CC25" s="53"/>
      <c r="CD25" s="55">
        <v>600</v>
      </c>
      <c r="CE25" s="48">
        <v>1800</v>
      </c>
      <c r="CF25" s="53"/>
      <c r="CG25" s="54">
        <v>255</v>
      </c>
      <c r="CH25" s="48">
        <v>765</v>
      </c>
      <c r="CI25" s="53"/>
      <c r="CJ25" s="54">
        <v>705</v>
      </c>
      <c r="CK25" s="48">
        <v>2115</v>
      </c>
      <c r="CL25" s="53"/>
      <c r="CM25" s="55">
        <v>0</v>
      </c>
      <c r="CN25" s="48">
        <v>0</v>
      </c>
      <c r="CO25" s="53"/>
      <c r="CP25" s="55">
        <v>0</v>
      </c>
      <c r="CQ25" s="48">
        <v>0</v>
      </c>
      <c r="CR25" s="53"/>
      <c r="CS25" s="55">
        <v>555</v>
      </c>
      <c r="CT25" s="48">
        <v>1665</v>
      </c>
      <c r="CU25" s="53"/>
      <c r="CV25" s="90">
        <v>763630</v>
      </c>
    </row>
    <row r="26" spans="1:100" x14ac:dyDescent="0.25">
      <c r="A26" s="39" t="s">
        <v>209</v>
      </c>
      <c r="B26" s="43" t="s">
        <v>34</v>
      </c>
      <c r="C26" s="39" t="s">
        <v>227</v>
      </c>
      <c r="D26" s="39" t="s">
        <v>218</v>
      </c>
      <c r="E26" s="43" t="s">
        <v>295</v>
      </c>
      <c r="F26" s="39" t="s">
        <v>242</v>
      </c>
      <c r="G26" s="43" t="s">
        <v>296</v>
      </c>
      <c r="H26" s="43" t="s">
        <v>296</v>
      </c>
      <c r="I26" s="40">
        <v>34632</v>
      </c>
      <c r="J26" s="89">
        <v>311.36</v>
      </c>
      <c r="K26" s="89">
        <v>311.36</v>
      </c>
      <c r="L26" s="95">
        <v>10783019.52</v>
      </c>
      <c r="M26" s="95">
        <f>L26</f>
        <v>10783019.52</v>
      </c>
      <c r="N26" s="40">
        <v>25</v>
      </c>
      <c r="O26" s="39" t="s">
        <v>107</v>
      </c>
      <c r="P26" s="43" t="s">
        <v>290</v>
      </c>
      <c r="Q26" s="39" t="s">
        <v>263</v>
      </c>
      <c r="R26" s="43" t="s">
        <v>314</v>
      </c>
      <c r="S26" s="43" t="s">
        <v>315</v>
      </c>
      <c r="T26" s="43" t="s">
        <v>316</v>
      </c>
      <c r="U26" s="43" t="s">
        <v>317</v>
      </c>
      <c r="V26" s="39" t="s">
        <v>61</v>
      </c>
      <c r="W26" s="43" t="s">
        <v>297</v>
      </c>
      <c r="X26" s="43" t="s">
        <v>298</v>
      </c>
      <c r="Y26" s="40">
        <v>415.15</v>
      </c>
      <c r="Z26" s="43" t="s">
        <v>44</v>
      </c>
      <c r="AA26" s="40">
        <v>685.16</v>
      </c>
      <c r="AB26" s="40">
        <v>10</v>
      </c>
      <c r="AC26" s="120"/>
      <c r="AD26" s="43" t="s">
        <v>33</v>
      </c>
      <c r="AE26" s="41">
        <v>49493</v>
      </c>
      <c r="AF26" s="42">
        <v>1</v>
      </c>
      <c r="AG26" s="39"/>
      <c r="AH26" s="40">
        <v>0</v>
      </c>
      <c r="AI26" s="40"/>
      <c r="AJ26" s="93">
        <v>311.36</v>
      </c>
      <c r="AK26" s="54">
        <v>350</v>
      </c>
      <c r="AL26" s="48">
        <v>1050</v>
      </c>
      <c r="AM26" s="49">
        <v>326928</v>
      </c>
      <c r="AN26" s="54">
        <v>630</v>
      </c>
      <c r="AO26" s="48">
        <v>1890</v>
      </c>
      <c r="AP26" s="49">
        <v>588470.4</v>
      </c>
      <c r="AQ26" s="54">
        <v>150</v>
      </c>
      <c r="AR26" s="48">
        <v>450</v>
      </c>
      <c r="AS26" s="49">
        <v>140112</v>
      </c>
      <c r="AT26" s="54">
        <v>250</v>
      </c>
      <c r="AU26" s="48">
        <v>750</v>
      </c>
      <c r="AV26" s="49">
        <v>233520</v>
      </c>
      <c r="AW26" s="54">
        <v>0</v>
      </c>
      <c r="AX26" s="48">
        <v>0</v>
      </c>
      <c r="AY26" s="49">
        <v>0</v>
      </c>
      <c r="AZ26" s="54">
        <v>200</v>
      </c>
      <c r="BA26" s="48">
        <v>600</v>
      </c>
      <c r="BB26" s="49">
        <v>186816</v>
      </c>
      <c r="BC26" s="54">
        <v>700</v>
      </c>
      <c r="BD26" s="48">
        <v>2100</v>
      </c>
      <c r="BE26" s="52">
        <v>653856</v>
      </c>
      <c r="BF26" s="54">
        <v>300</v>
      </c>
      <c r="BG26" s="48">
        <v>900</v>
      </c>
      <c r="BH26" s="49">
        <v>280224</v>
      </c>
      <c r="BI26" s="54">
        <v>600</v>
      </c>
      <c r="BJ26" s="48">
        <v>1800</v>
      </c>
      <c r="BK26" s="49">
        <v>560448</v>
      </c>
      <c r="BL26" s="54">
        <v>500</v>
      </c>
      <c r="BM26" s="48">
        <v>1500</v>
      </c>
      <c r="BN26" s="49">
        <v>467040</v>
      </c>
      <c r="BO26" s="54">
        <v>750</v>
      </c>
      <c r="BP26" s="48">
        <v>2250</v>
      </c>
      <c r="BQ26" s="49">
        <v>700560</v>
      </c>
      <c r="BR26" s="55">
        <v>600</v>
      </c>
      <c r="BS26" s="48">
        <v>1800</v>
      </c>
      <c r="BT26" s="49">
        <v>560448</v>
      </c>
      <c r="BU26" s="54">
        <v>1500</v>
      </c>
      <c r="BV26" s="48">
        <v>4500</v>
      </c>
      <c r="BW26" s="49">
        <v>1401120</v>
      </c>
      <c r="BX26" s="54">
        <v>1300</v>
      </c>
      <c r="BY26" s="48">
        <v>3900</v>
      </c>
      <c r="BZ26" s="49">
        <v>1214304</v>
      </c>
      <c r="CA26" s="54">
        <v>200</v>
      </c>
      <c r="CB26" s="48">
        <v>600</v>
      </c>
      <c r="CC26" s="53">
        <v>186816</v>
      </c>
      <c r="CD26" s="55">
        <v>550</v>
      </c>
      <c r="CE26" s="48">
        <f t="shared" ref="CE26" si="1">TRUNC((CD26/12*36),0)</f>
        <v>1650</v>
      </c>
      <c r="CF26" s="53">
        <v>467040</v>
      </c>
      <c r="CG26" s="54">
        <v>300</v>
      </c>
      <c r="CH26" s="48">
        <v>900</v>
      </c>
      <c r="CI26" s="53">
        <v>280224</v>
      </c>
      <c r="CJ26" s="54">
        <v>0</v>
      </c>
      <c r="CK26" s="48">
        <v>0</v>
      </c>
      <c r="CL26" s="53">
        <v>0</v>
      </c>
      <c r="CM26" s="55">
        <v>0</v>
      </c>
      <c r="CN26" s="48">
        <v>0</v>
      </c>
      <c r="CO26" s="53">
        <v>0</v>
      </c>
      <c r="CP26" s="55">
        <v>0</v>
      </c>
      <c r="CQ26" s="48">
        <v>0</v>
      </c>
      <c r="CR26" s="53">
        <v>0</v>
      </c>
      <c r="CS26" s="55">
        <v>0</v>
      </c>
      <c r="CT26" s="48">
        <v>0</v>
      </c>
      <c r="CU26" s="53">
        <v>0</v>
      </c>
      <c r="CV26" s="90">
        <v>7992</v>
      </c>
    </row>
    <row r="27" spans="1:100" x14ac:dyDescent="0.25">
      <c r="A27" s="39" t="s">
        <v>210</v>
      </c>
      <c r="B27" s="39" t="s">
        <v>34</v>
      </c>
      <c r="C27" s="39" t="s">
        <v>228</v>
      </c>
      <c r="D27" s="39" t="s">
        <v>219</v>
      </c>
      <c r="E27" s="43" t="s">
        <v>299</v>
      </c>
      <c r="F27" s="39" t="s">
        <v>243</v>
      </c>
      <c r="G27" s="43" t="s">
        <v>300</v>
      </c>
      <c r="H27" s="43" t="s">
        <v>302</v>
      </c>
      <c r="I27" s="40">
        <v>164595</v>
      </c>
      <c r="J27" s="89">
        <v>60.167999999999999</v>
      </c>
      <c r="K27" s="111"/>
      <c r="L27" s="111"/>
      <c r="M27" s="111"/>
      <c r="N27" s="117"/>
      <c r="O27" s="39" t="s">
        <v>107</v>
      </c>
      <c r="P27" s="39" t="s">
        <v>301</v>
      </c>
      <c r="Q27" s="39" t="s">
        <v>264</v>
      </c>
      <c r="R27" s="43" t="s">
        <v>306</v>
      </c>
      <c r="S27" s="43" t="s">
        <v>307</v>
      </c>
      <c r="T27" s="43" t="s">
        <v>308</v>
      </c>
      <c r="U27" s="43" t="s">
        <v>309</v>
      </c>
      <c r="V27" s="39" t="s">
        <v>61</v>
      </c>
      <c r="W27" s="43" t="s">
        <v>303</v>
      </c>
      <c r="X27" s="43" t="s">
        <v>304</v>
      </c>
      <c r="Y27" s="118"/>
      <c r="Z27" s="43" t="s">
        <v>44</v>
      </c>
      <c r="AA27" s="112"/>
      <c r="AB27" s="40">
        <v>10</v>
      </c>
      <c r="AC27" s="120"/>
      <c r="AD27" s="43" t="s">
        <v>33</v>
      </c>
      <c r="AE27" s="41">
        <v>47079</v>
      </c>
      <c r="AF27" s="42">
        <v>6</v>
      </c>
      <c r="AG27" s="119"/>
      <c r="AH27" s="116"/>
      <c r="AI27" s="112"/>
      <c r="AJ27" s="121"/>
      <c r="AK27" s="54">
        <v>2970</v>
      </c>
      <c r="AL27" s="48">
        <v>8910</v>
      </c>
      <c r="AM27" s="49"/>
      <c r="AN27" s="54">
        <v>1068</v>
      </c>
      <c r="AO27" s="48">
        <v>3204</v>
      </c>
      <c r="AP27" s="49"/>
      <c r="AQ27" s="54">
        <v>948</v>
      </c>
      <c r="AR27" s="48">
        <v>2844</v>
      </c>
      <c r="AS27" s="49"/>
      <c r="AT27" s="54">
        <v>1362</v>
      </c>
      <c r="AU27" s="48">
        <v>4086</v>
      </c>
      <c r="AV27" s="49">
        <v>245846.448</v>
      </c>
      <c r="AW27" s="54">
        <v>732</v>
      </c>
      <c r="AX27" s="48">
        <v>2196</v>
      </c>
      <c r="AY27" s="49">
        <v>132128.92799999999</v>
      </c>
      <c r="AZ27" s="54">
        <v>1482</v>
      </c>
      <c r="BA27" s="48">
        <v>4446</v>
      </c>
      <c r="BB27" s="49">
        <v>267506.92800000001</v>
      </c>
      <c r="BC27" s="54">
        <v>1884</v>
      </c>
      <c r="BD27" s="48">
        <v>5652</v>
      </c>
      <c r="BE27" s="52">
        <v>340069.53600000002</v>
      </c>
      <c r="BF27" s="54">
        <v>1752</v>
      </c>
      <c r="BG27" s="48">
        <v>5256</v>
      </c>
      <c r="BH27" s="49">
        <v>316243.00799999997</v>
      </c>
      <c r="BI27" s="54">
        <v>1104</v>
      </c>
      <c r="BJ27" s="48">
        <v>3312</v>
      </c>
      <c r="BK27" s="49">
        <v>199276.416</v>
      </c>
      <c r="BL27" s="54">
        <v>4800</v>
      </c>
      <c r="BM27" s="48">
        <v>14400</v>
      </c>
      <c r="BN27" s="49">
        <v>866419.19999999995</v>
      </c>
      <c r="BO27" s="54">
        <v>2382</v>
      </c>
      <c r="BP27" s="48">
        <v>7146</v>
      </c>
      <c r="BQ27" s="49"/>
      <c r="BR27" s="55">
        <v>2766</v>
      </c>
      <c r="BS27" s="48">
        <v>8298</v>
      </c>
      <c r="BT27" s="49"/>
      <c r="BU27" s="54">
        <v>4740</v>
      </c>
      <c r="BV27" s="48">
        <v>14220</v>
      </c>
      <c r="BW27" s="49"/>
      <c r="BX27" s="54">
        <v>5202</v>
      </c>
      <c r="BY27" s="48">
        <v>15606</v>
      </c>
      <c r="BZ27" s="49"/>
      <c r="CA27" s="54">
        <v>2136</v>
      </c>
      <c r="CB27" s="48">
        <v>6408</v>
      </c>
      <c r="CC27" s="53"/>
      <c r="CD27" s="55">
        <v>5640</v>
      </c>
      <c r="CE27" s="48">
        <v>16920</v>
      </c>
      <c r="CF27" s="53"/>
      <c r="CG27" s="54">
        <v>936</v>
      </c>
      <c r="CH27" s="48">
        <v>2808</v>
      </c>
      <c r="CI27" s="53"/>
      <c r="CJ27" s="54">
        <v>0</v>
      </c>
      <c r="CK27" s="48">
        <v>0</v>
      </c>
      <c r="CL27" s="53"/>
      <c r="CM27" s="55">
        <v>300</v>
      </c>
      <c r="CN27" s="48">
        <v>900</v>
      </c>
      <c r="CO27" s="53"/>
      <c r="CP27" s="55">
        <v>0</v>
      </c>
      <c r="CQ27" s="48">
        <v>0</v>
      </c>
      <c r="CR27" s="53"/>
      <c r="CS27" s="55">
        <v>0</v>
      </c>
      <c r="CT27" s="48">
        <v>0</v>
      </c>
      <c r="CU27" s="53"/>
      <c r="CV27" s="90">
        <v>37983</v>
      </c>
    </row>
    <row r="29" spans="1:100" x14ac:dyDescent="0.25">
      <c r="CH29" s="94"/>
    </row>
    <row r="30" spans="1:100" x14ac:dyDescent="0.25">
      <c r="CI30" s="94"/>
    </row>
    <row r="33" spans="87:87" x14ac:dyDescent="0.25">
      <c r="CI33" s="94"/>
    </row>
  </sheetData>
  <mergeCells count="26">
    <mergeCell ref="A1:AI2"/>
    <mergeCell ref="M5:M12"/>
    <mergeCell ref="M21:M23"/>
    <mergeCell ref="AW1:AY2"/>
    <mergeCell ref="AZ1:BB2"/>
    <mergeCell ref="AJ1:AJ3"/>
    <mergeCell ref="AK1:AM2"/>
    <mergeCell ref="AN1:AP2"/>
    <mergeCell ref="AQ1:AS2"/>
    <mergeCell ref="AT1:AV2"/>
    <mergeCell ref="BC1:BE2"/>
    <mergeCell ref="CM1:CO2"/>
    <mergeCell ref="CP1:CR2"/>
    <mergeCell ref="BI1:BK2"/>
    <mergeCell ref="BL1:BN2"/>
    <mergeCell ref="BO1:BQ2"/>
    <mergeCell ref="BR1:BT2"/>
    <mergeCell ref="BF1:BH2"/>
    <mergeCell ref="CS1:CU2"/>
    <mergeCell ref="CV1:CV3"/>
    <mergeCell ref="BU1:BW2"/>
    <mergeCell ref="BX1:BZ2"/>
    <mergeCell ref="CA1:CC2"/>
    <mergeCell ref="CD1:CF2"/>
    <mergeCell ref="CG1:CI2"/>
    <mergeCell ref="CJ1:CL2"/>
  </mergeCells>
  <hyperlinks>
    <hyperlink ref="U21" r:id="rId1" display="UFFICIO.GARE@CERT.BMS.COM"/>
    <hyperlink ref="U22" r:id="rId2" display="UFFICIO.GARE@CERT.BMS.COM"/>
    <hyperlink ref="U23" r:id="rId3" display="UFFICIO.GARE@CERT.BMS.COM"/>
    <hyperlink ref="U20" r:id="rId4"/>
  </hyperlinks>
  <pageMargins left="0.7" right="0.7" top="0.75" bottom="0.75" header="0.3" footer="0.3"/>
  <ignoredErrors>
    <ignoredError sqref="M17 M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PTORS 92</vt:lpstr>
      <vt:lpstr>PTORS 93 </vt:lpstr>
      <vt:lpstr>FARMACI EROSI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Milazzo</cp:lastModifiedBy>
  <dcterms:created xsi:type="dcterms:W3CDTF">2024-10-15T08:17:45Z</dcterms:created>
  <dcterms:modified xsi:type="dcterms:W3CDTF">2024-10-21T14:20:57Z</dcterms:modified>
</cp:coreProperties>
</file>