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42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0302001100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ServizioSoprintendenza del Mare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1169921</v>
      </c>
      <c r="C22" s="73" t="n">
        <v>203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Termocamera Solaris fissa per controllo ingressi</t>
        </is>
      </c>
      <c r="I22" s="73" t="n">
        <v>1522.34</v>
      </c>
      <c r="J22" s="73" t="n">
        <v>1902.93</v>
      </c>
      <c r="K22" s="73" t="n"/>
      <c r="L22" s="73" t="n"/>
      <c r="M22" s="73" t="n"/>
      <c r="N22" s="73" t="inlineStr">
        <is>
          <t>24-APR-24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1169922</v>
      </c>
      <c r="C23" s="73" t="n">
        <v>204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Termocamera Solaris fissa per controllo ingressi</t>
        </is>
      </c>
      <c r="I23" s="73" t="n">
        <v>1522.34</v>
      </c>
      <c r="J23" s="73" t="n">
        <v>1902.93</v>
      </c>
      <c r="K23" s="73" t="n"/>
      <c r="L23" s="73" t="n"/>
      <c r="M23" s="73" t="n"/>
      <c r="N23" s="73" t="inlineStr">
        <is>
          <t>24-APR-24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1169923</v>
      </c>
      <c r="C24" s="73" t="n">
        <v>205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Termocamera Solaris fissa per controllo ingressi</t>
        </is>
      </c>
      <c r="I24" s="73" t="n">
        <v>1522.34</v>
      </c>
      <c r="J24" s="73" t="n">
        <v>1902.93</v>
      </c>
      <c r="K24" s="73" t="n"/>
      <c r="L24" s="73" t="n"/>
      <c r="M24" s="73" t="n"/>
      <c r="N24" s="73" t="inlineStr">
        <is>
          <t>24-APR-24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1171664</v>
      </c>
      <c r="C25" s="73" t="n">
        <v>206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ROV - DEEP TREKKER REVOLUTION NAV PACK R</t>
        </is>
      </c>
      <c r="I25" s="73" t="n">
        <v>115869.74</v>
      </c>
      <c r="J25" s="73" t="n">
        <v>144837.18</v>
      </c>
      <c r="K25" s="73" t="n"/>
      <c r="L25" s="73" t="n"/>
      <c r="M25" s="73" t="n"/>
      <c r="N25" s="73" t="inlineStr">
        <is>
          <t>14-GIU-24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1171803</v>
      </c>
      <c r="C26" s="73" t="n">
        <v>214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FIREWALL FORTINET FG-60F-BDL-950-12 fortigate SN: FGT60FTK23005193</t>
        </is>
      </c>
      <c r="I26" s="73" t="n">
        <v>1182.11</v>
      </c>
      <c r="J26" s="73" t="n">
        <v>1477.64</v>
      </c>
      <c r="K26" s="73" t="n"/>
      <c r="L26" s="73" t="n"/>
      <c r="M26" s="73" t="n"/>
      <c r="N26" s="73" t="inlineStr">
        <is>
          <t>06-GIU-24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1171804</v>
      </c>
      <c r="C27" s="73" t="n">
        <v>215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FIREWALL FORTINET FG-60F-BDL-950-12 fortigate SN: FGT60FTK23023032</t>
        </is>
      </c>
      <c r="I27" s="73" t="n">
        <v>1182.11</v>
      </c>
      <c r="J27" s="73" t="n">
        <v>1477.64</v>
      </c>
      <c r="K27" s="73" t="n"/>
      <c r="L27" s="73" t="n"/>
      <c r="M27" s="73" t="n"/>
      <c r="N27" s="73" t="inlineStr">
        <is>
          <t>06-GIU-24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1179466</v>
      </c>
      <c r="C28" s="73" t="n">
        <v>216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1167819 - Muta subacquea stagna Santi Elite +, Modifica collo in silicone e P-Valve</t>
        </is>
      </c>
      <c r="I28" s="73" t="n">
        <v>2536.8</v>
      </c>
      <c r="J28" s="73" t="n">
        <v>3171</v>
      </c>
      <c r="K28" s="73" t="n"/>
      <c r="L28" s="73" t="n"/>
      <c r="M28" s="73" t="n"/>
      <c r="N28" s="73" t="inlineStr">
        <is>
          <t>02-FEB-24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1179476</v>
      </c>
      <c r="C29" s="73" t="n">
        <v>217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VIDEOPROIETTORE EPSON EB-E20 EEB 3200 LUMEN HD READY</t>
        </is>
      </c>
      <c r="I29" s="73" t="n">
        <v>418.7</v>
      </c>
      <c r="J29" s="73" t="n">
        <v>523.38</v>
      </c>
      <c r="K29" s="73" t="n"/>
      <c r="L29" s="73" t="n"/>
      <c r="M29" s="73" t="n"/>
      <c r="N29" s="73" t="inlineStr">
        <is>
          <t>18-GEN-24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1179517</v>
      </c>
      <c r="C30" s="73" t="n">
        <v>218</v>
      </c>
      <c r="D30" s="73" t="inlineStr">
        <is>
          <t>Inventario Cat. 1</t>
        </is>
      </c>
      <c r="E30" s="73" t="inlineStr">
        <is>
          <t>BAZZZZZZZA</t>
        </is>
      </c>
      <c r="F30" s="73" t="n"/>
      <c r="G30" s="73">
        <f>IF(F30="","",VLOOKUP(F30,Codici!$A$2:$B$38,2,FALSE()))</f>
        <v/>
      </c>
      <c r="H30" s="73" t="inlineStr">
        <is>
          <t>- - CARICO PARZIALE FORNITURA GENCHI muta stagna+ modifica collo, +P-valve</t>
        </is>
      </c>
      <c r="I30" s="73" t="n">
        <v>3171.01</v>
      </c>
      <c r="J30" s="73" t="n">
        <v>3171.01</v>
      </c>
      <c r="K30" s="73" t="n"/>
      <c r="L30" s="73" t="n"/>
      <c r="M30" s="73" t="n"/>
      <c r="N30" s="73" t="inlineStr">
        <is>
          <t>18-LUG-24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1179518</v>
      </c>
      <c r="C31" s="73" t="n">
        <v>219</v>
      </c>
      <c r="D31" s="73" t="inlineStr">
        <is>
          <t>Inventario Cat. 1</t>
        </is>
      </c>
      <c r="E31" s="73" t="inlineStr">
        <is>
          <t>BAZZZZZZZA</t>
        </is>
      </c>
      <c r="F31" s="73" t="n"/>
      <c r="G31" s="73">
        <f>IF(F31="","",VLOOKUP(F31,Codici!$A$2:$B$38,2,FALSE()))</f>
        <v/>
      </c>
      <c r="H31" s="73" t="inlineStr">
        <is>
          <t>- - CARICO PARZIALE FORNITURA GENCHI muta stagna+ modifica collo, +P-valve</t>
        </is>
      </c>
      <c r="I31" s="73" t="n">
        <v>3171.01</v>
      </c>
      <c r="J31" s="73" t="n">
        <v>3171.01</v>
      </c>
      <c r="K31" s="73" t="n"/>
      <c r="L31" s="73" t="n"/>
      <c r="M31" s="73" t="n"/>
      <c r="N31" s="73" t="inlineStr">
        <is>
          <t>18-LUG-24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1179519</v>
      </c>
      <c r="C32" s="73" t="n">
        <v>220</v>
      </c>
      <c r="D32" s="73" t="inlineStr">
        <is>
          <t>Inventario Cat. 1</t>
        </is>
      </c>
      <c r="E32" s="73" t="inlineStr">
        <is>
          <t>BAZZZZZZZA</t>
        </is>
      </c>
      <c r="F32" s="73" t="n"/>
      <c r="G32" s="73">
        <f>IF(F32="","",VLOOKUP(F32,Codici!$A$2:$B$38,2,FALSE()))</f>
        <v/>
      </c>
      <c r="H32" s="73" t="inlineStr">
        <is>
          <t>- - CARICO PARZIALE FORNITURA GENCHI muta stagna+ modifica collo, +P-valve</t>
        </is>
      </c>
      <c r="I32" s="73" t="n">
        <v>3171.01</v>
      </c>
      <c r="J32" s="73" t="n">
        <v>3171.01</v>
      </c>
      <c r="K32" s="73" t="n"/>
      <c r="L32" s="73" t="n"/>
      <c r="M32" s="73" t="n"/>
      <c r="N32" s="73" t="inlineStr">
        <is>
          <t>18-LUG-24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1179535</v>
      </c>
      <c r="C33" s="73" t="n">
        <v>221</v>
      </c>
      <c r="D33" s="73" t="inlineStr">
        <is>
          <t>Inventario Cat. 1</t>
        </is>
      </c>
      <c r="E33" s="73" t="inlineStr">
        <is>
          <t>BAZZZZZZZA</t>
        </is>
      </c>
      <c r="F33" s="73" t="n"/>
      <c r="G33" s="73">
        <f>IF(F33="","",VLOOKUP(F33,Codici!$A$2:$B$38,2,FALSE()))</f>
        <v/>
      </c>
      <c r="H33" s="73" t="inlineStr">
        <is>
          <t>- veicolo subacqueo Suex VRX</t>
        </is>
      </c>
      <c r="I33" s="73" t="n">
        <v>3300</v>
      </c>
      <c r="J33" s="73" t="n">
        <v>3300</v>
      </c>
      <c r="K33" s="73" t="n"/>
      <c r="L33" s="73" t="n"/>
      <c r="M33" s="73" t="n"/>
      <c r="N33" s="73" t="inlineStr">
        <is>
          <t>19-LUG-24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1179536</v>
      </c>
      <c r="C34" s="73" t="n">
        <v>222</v>
      </c>
      <c r="D34" s="73" t="inlineStr">
        <is>
          <t>Inventario Cat. 1</t>
        </is>
      </c>
      <c r="E34" s="73" t="inlineStr">
        <is>
          <t>BAZZZZZZZA</t>
        </is>
      </c>
      <c r="F34" s="73" t="n"/>
      <c r="G34" s="73">
        <f>IF(F34="","",VLOOKUP(F34,Codici!$A$2:$B$38,2,FALSE()))</f>
        <v/>
      </c>
      <c r="H34" s="73" t="inlineStr">
        <is>
          <t>- veicolo subacqueo Suex VRX</t>
        </is>
      </c>
      <c r="I34" s="73" t="n">
        <v>3300</v>
      </c>
      <c r="J34" s="73" t="n">
        <v>3300</v>
      </c>
      <c r="K34" s="73" t="n"/>
      <c r="L34" s="73" t="n"/>
      <c r="M34" s="73" t="n"/>
      <c r="N34" s="73" t="inlineStr">
        <is>
          <t>19-LUG-24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1179545</v>
      </c>
      <c r="C35" s="73" t="n">
        <v>223</v>
      </c>
      <c r="D35" s="73" t="inlineStr">
        <is>
          <t>Inventario Cat. 1</t>
        </is>
      </c>
      <c r="E35" s="73" t="inlineStr">
        <is>
          <t>BAZZZZZZZA</t>
        </is>
      </c>
      <c r="F35" s="73" t="n"/>
      <c r="G35" s="73">
        <f>IF(F35="","",VLOOKUP(F35,Codici!$A$2:$B$38,2,FALSE()))</f>
        <v/>
      </c>
      <c r="H35" s="73" t="inlineStr">
        <is>
          <t>- Rebreather Mares Horizon SCR completo di Kit Deco e corso di formazione per l'utilizzo</t>
        </is>
      </c>
      <c r="I35" s="73" t="n">
        <v>6710</v>
      </c>
      <c r="J35" s="73" t="n">
        <v>6710</v>
      </c>
      <c r="K35" s="73" t="n"/>
      <c r="L35" s="73" t="n"/>
      <c r="M35" s="73" t="n"/>
      <c r="N35" s="73" t="inlineStr">
        <is>
          <t>19-LUG-24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1179548</v>
      </c>
      <c r="C36" s="73" t="n">
        <v>224</v>
      </c>
      <c r="D36" s="73" t="inlineStr">
        <is>
          <t>Inventario Cat. 1</t>
        </is>
      </c>
      <c r="E36" s="73" t="inlineStr">
        <is>
          <t>BAZZZZZZZA</t>
        </is>
      </c>
      <c r="F36" s="73" t="n"/>
      <c r="G36" s="73">
        <f>IF(F36="","",VLOOKUP(F36,Codici!$A$2:$B$38,2,FALSE()))</f>
        <v/>
      </c>
      <c r="H36" s="73" t="inlineStr">
        <is>
          <t>- Computer Garmin Descent MK2 in acciaio</t>
        </is>
      </c>
      <c r="I36" s="73" t="n">
        <v>1299</v>
      </c>
      <c r="J36" s="73" t="n">
        <v>1299</v>
      </c>
      <c r="K36" s="73" t="n"/>
      <c r="L36" s="73" t="n"/>
      <c r="M36" s="73" t="n"/>
      <c r="N36" s="73" t="inlineStr">
        <is>
          <t>19-LUG-24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1179849</v>
      </c>
      <c r="C37" s="73" t="n">
        <v>225</v>
      </c>
      <c r="D37" s="73" t="inlineStr">
        <is>
          <t>Inventario Cat. 1</t>
        </is>
      </c>
      <c r="E37" s="73" t="inlineStr">
        <is>
          <t>BAZZZZZZZA</t>
        </is>
      </c>
      <c r="F37" s="73" t="n"/>
      <c r="G37" s="73">
        <f>IF(F37="","",VLOOKUP(F37,Codici!$A$2:$B$38,2,FALSE()))</f>
        <v/>
      </c>
      <c r="H37" s="73" t="inlineStr">
        <is>
          <t>Veicolo AUV U_Tracker III</t>
        </is>
      </c>
      <c r="I37" s="73" t="n">
        <v>100040</v>
      </c>
      <c r="J37" s="73" t="n">
        <v>125050</v>
      </c>
      <c r="K37" s="73" t="n"/>
      <c r="L37" s="73" t="n"/>
      <c r="M37" s="73" t="n"/>
      <c r="N37" s="73" t="inlineStr">
        <is>
          <t>16-GEN-24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1168742</v>
      </c>
      <c r="C38" s="73" t="n">
        <v>148</v>
      </c>
      <c r="D38" s="73" t="inlineStr">
        <is>
          <t>Inventario Cat. 3</t>
        </is>
      </c>
      <c r="E38" s="73" t="inlineStr">
        <is>
          <t>BAAAAAGADA</t>
        </is>
      </c>
      <c r="F38" s="73" t="n"/>
      <c r="G38" s="73">
        <f>IF(F38="","",VLOOKUP(F38,Codici!$A$2:$B$38,2,FALSE()))</f>
        <v/>
      </c>
      <c r="H38" s="73" t="inlineStr">
        <is>
          <t>KIT CALIBRAZIONE PER SCANNER 3D ARTEC LEO</t>
        </is>
      </c>
      <c r="I38" s="73" t="n">
        <v>3477</v>
      </c>
      <c r="J38" s="73" t="n">
        <v>3660</v>
      </c>
      <c r="K38" s="73" t="n"/>
      <c r="L38" s="73" t="n"/>
      <c r="M38" s="73" t="n"/>
      <c r="N38" s="73" t="inlineStr">
        <is>
          <t>21-FEB-24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1168743</v>
      </c>
      <c r="C39" s="73" t="n">
        <v>149</v>
      </c>
      <c r="D39" s="73" t="inlineStr">
        <is>
          <t>Inventario Cat. 3</t>
        </is>
      </c>
      <c r="E39" s="73" t="inlineStr">
        <is>
          <t>BAAAAAGADA</t>
        </is>
      </c>
      <c r="F39" s="73" t="n"/>
      <c r="G39" s="73">
        <f>IF(F39="","",VLOOKUP(F39,Codici!$A$2:$B$38,2,FALSE()))</f>
        <v/>
      </c>
      <c r="H39" s="73" t="inlineStr">
        <is>
          <t>COMPUTER DESKTOP DELL ALIENWARE AURORA, 64 GB RAM, SCHEDA VIDEO NVIDIA GTX4070, SSD 2TB + SATA 2TB</t>
        </is>
      </c>
      <c r="I39" s="73" t="n">
        <v>5128.57</v>
      </c>
      <c r="J39" s="73" t="n">
        <v>5398.5</v>
      </c>
      <c r="K39" s="73" t="n"/>
      <c r="L39" s="73" t="n"/>
      <c r="M39" s="73" t="n"/>
      <c r="N39" s="73" t="inlineStr">
        <is>
          <t>21-FEB-24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1179515</v>
      </c>
      <c r="C40" s="73" t="n">
        <v>158</v>
      </c>
      <c r="D40" s="73" t="inlineStr">
        <is>
          <t>Inventario Cat. 3</t>
        </is>
      </c>
      <c r="E40" s="73" t="inlineStr">
        <is>
          <t>BAAAAAGAEA</t>
        </is>
      </c>
      <c r="F40" s="73" t="n"/>
      <c r="G40" s="73">
        <f>IF(F40="","",VLOOKUP(F40,Codici!$A$2:$B$38,2,FALSE()))</f>
        <v/>
      </c>
      <c r="H40" s="73" t="inlineStr">
        <is>
          <t>- scanner 3d artec leo educational. include valigia heavy duty , sceda di calibrazione, batteria, caricabatteria, n. 20 licenze artec studio professinal lifetime e due anni di aggiornamenti gratuiti</t>
        </is>
      </c>
      <c r="I40" s="73" t="n">
        <v>38210.4</v>
      </c>
      <c r="J40" s="73" t="n">
        <v>38210.4</v>
      </c>
      <c r="K40" s="73" t="n"/>
      <c r="L40" s="73" t="n"/>
      <c r="M40" s="73" t="n"/>
      <c r="N40" s="73" t="inlineStr">
        <is>
          <t>18-LUG-24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1179516</v>
      </c>
      <c r="C41" s="73" t="n">
        <v>159</v>
      </c>
      <c r="D41" s="73" t="inlineStr">
        <is>
          <t>Inventario Cat. 3</t>
        </is>
      </c>
      <c r="E41" s="73" t="inlineStr">
        <is>
          <t>BAAAAAGACA</t>
        </is>
      </c>
      <c r="F41" s="73" t="n"/>
      <c r="G41" s="73">
        <f>IF(F41="","",VLOOKUP(F41,Codici!$A$2:$B$38,2,FALSE()))</f>
        <v/>
      </c>
      <c r="H41" s="73" t="inlineStr">
        <is>
          <t>- aptop Dell xp16, 64GB Ram, scheda video Nvidia 4050TI, SSD4 TB</t>
        </is>
      </c>
      <c r="I41" s="73" t="n">
        <v>4467.64</v>
      </c>
      <c r="J41" s="73" t="n">
        <v>4467.64</v>
      </c>
      <c r="K41" s="73" t="n"/>
      <c r="L41" s="73" t="n"/>
      <c r="M41" s="73" t="n"/>
      <c r="N41" s="73" t="inlineStr">
        <is>
          <t>18-LUG-24</t>
        </is>
      </c>
      <c r="O41" s="73" t="n"/>
      <c r="P41" s="73" t="n"/>
      <c r="Q41" s="73" t="n"/>
      <c r="R41" s="73" t="n"/>
      <c r="S41" s="73" t="n"/>
    </row>
    <row r="42">
      <c r="A42" s="73" t="n"/>
      <c r="B42" s="73" t="n"/>
      <c r="C42" s="73" t="n"/>
      <c r="D42" s="73" t="n"/>
      <c r="E42" s="73" t="n"/>
      <c r="F42" s="73" t="n"/>
      <c r="G42" s="73" t="n"/>
      <c r="H42" s="73" t="inlineStr">
        <is>
          <t>TOTALI</t>
        </is>
      </c>
      <c r="I42" s="73">
        <f>SUM(I22:I41)</f>
        <v/>
      </c>
      <c r="J42" s="73">
        <f>SUM(J22:J41)</f>
        <v/>
      </c>
      <c r="K42" s="73" t="n"/>
      <c r="L42" s="73" t="n"/>
      <c r="M42" s="73" t="n"/>
      <c r="N42" s="73" t="n"/>
      <c r="O42" s="73" t="n"/>
      <c r="P42" s="73" t="n"/>
      <c r="Q42" s="73" t="n"/>
      <c r="R42" s="73" t="n"/>
      <c r="S42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4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2025-04-28T09:48:17Z</dcterms:modified>
  <cp:lastModifiedBy>Costantino_Emmanuele</cp:lastModifiedBy>
  <cp:revision>4</cp:revision>
</cp:coreProperties>
</file>