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ASP CONSIP\PTORS 102\Prospetti ed allegati\"/>
    </mc:Choice>
  </mc:AlternateContent>
  <bookViews>
    <workbookView xWindow="0" yWindow="0" windowWidth="28800" windowHeight="11880" tabRatio="601"/>
  </bookViews>
  <sheets>
    <sheet name="Fabbisogni" sheetId="4" r:id="rId1"/>
  </sheets>
  <externalReferences>
    <externalReference r:id="rId2"/>
  </externalReferences>
  <definedNames>
    <definedName name="_xlnm._FilterDatabase" localSheetId="0" hidden="1">Fabbisogni!$A$2:$CS$4</definedName>
    <definedName name="hidden7">[1]HIDDEN_EXCEL!$H$1:$H$43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7" i="4" l="1"/>
  <c r="CR7" i="4" s="1"/>
  <c r="CN7" i="4"/>
  <c r="CO7" i="4" s="1"/>
  <c r="CK7" i="4"/>
  <c r="CL7" i="4" s="1"/>
  <c r="CH7" i="4"/>
  <c r="CI7" i="4" s="1"/>
  <c r="CE7" i="4"/>
  <c r="CF7" i="4" s="1"/>
  <c r="CB7" i="4"/>
  <c r="CC7" i="4" s="1"/>
  <c r="BY7" i="4"/>
  <c r="BZ7" i="4" s="1"/>
  <c r="BV7" i="4"/>
  <c r="BW7" i="4" s="1"/>
  <c r="BS7" i="4"/>
  <c r="BT7" i="4" s="1"/>
  <c r="BP7" i="4"/>
  <c r="BQ7" i="4" s="1"/>
  <c r="BM7" i="4"/>
  <c r="BN7" i="4" s="1"/>
  <c r="BJ7" i="4"/>
  <c r="BK7" i="4" s="1"/>
  <c r="BG7" i="4"/>
  <c r="BH7" i="4" s="1"/>
  <c r="BD7" i="4"/>
  <c r="BE7" i="4" s="1"/>
  <c r="BA7" i="4"/>
  <c r="BB7" i="4" s="1"/>
  <c r="AX7" i="4"/>
  <c r="AY7" i="4" s="1"/>
  <c r="AU7" i="4"/>
  <c r="AV7" i="4" s="1"/>
  <c r="AR7" i="4"/>
  <c r="AS7" i="4" s="1"/>
  <c r="AO7" i="4"/>
  <c r="AP7" i="4" s="1"/>
  <c r="AL7" i="4"/>
  <c r="AM7" i="4" s="1"/>
  <c r="AI7" i="4"/>
  <c r="CQ6" i="4"/>
  <c r="CR6" i="4" s="1"/>
  <c r="CN6" i="4"/>
  <c r="CO6" i="4" s="1"/>
  <c r="CK6" i="4"/>
  <c r="CL6" i="4" s="1"/>
  <c r="CH6" i="4"/>
  <c r="CI6" i="4" s="1"/>
  <c r="CE6" i="4"/>
  <c r="CF6" i="4" s="1"/>
  <c r="CB6" i="4"/>
  <c r="CC6" i="4" s="1"/>
  <c r="BY6" i="4"/>
  <c r="BZ6" i="4" s="1"/>
  <c r="BV6" i="4"/>
  <c r="BW6" i="4" s="1"/>
  <c r="BS6" i="4"/>
  <c r="BT6" i="4" s="1"/>
  <c r="BP6" i="4"/>
  <c r="BQ6" i="4" s="1"/>
  <c r="BM6" i="4"/>
  <c r="BN6" i="4" s="1"/>
  <c r="BJ6" i="4"/>
  <c r="BK6" i="4" s="1"/>
  <c r="BG6" i="4"/>
  <c r="BH6" i="4" s="1"/>
  <c r="BD6" i="4"/>
  <c r="BE6" i="4" s="1"/>
  <c r="BA6" i="4"/>
  <c r="BB6" i="4" s="1"/>
  <c r="AX6" i="4"/>
  <c r="AY6" i="4" s="1"/>
  <c r="AU6" i="4"/>
  <c r="AV6" i="4" s="1"/>
  <c r="AR6" i="4"/>
  <c r="AS6" i="4" s="1"/>
  <c r="AO6" i="4"/>
  <c r="AP6" i="4" s="1"/>
  <c r="AL6" i="4"/>
  <c r="AM6" i="4" s="1"/>
  <c r="AI6" i="4"/>
  <c r="CQ5" i="4"/>
  <c r="CR5" i="4" s="1"/>
  <c r="CN5" i="4"/>
  <c r="CO5" i="4" s="1"/>
  <c r="CK5" i="4"/>
  <c r="CL5" i="4" s="1"/>
  <c r="CH5" i="4"/>
  <c r="CI5" i="4" s="1"/>
  <c r="CE5" i="4"/>
  <c r="CF5" i="4" s="1"/>
  <c r="CB5" i="4"/>
  <c r="CC5" i="4" s="1"/>
  <c r="BY5" i="4"/>
  <c r="BZ5" i="4" s="1"/>
  <c r="BV5" i="4"/>
  <c r="BW5" i="4" s="1"/>
  <c r="BS5" i="4"/>
  <c r="BT5" i="4" s="1"/>
  <c r="BP5" i="4"/>
  <c r="BQ5" i="4" s="1"/>
  <c r="BM5" i="4"/>
  <c r="BN5" i="4" s="1"/>
  <c r="BJ5" i="4"/>
  <c r="BK5" i="4" s="1"/>
  <c r="BG5" i="4"/>
  <c r="BH5" i="4" s="1"/>
  <c r="BD5" i="4"/>
  <c r="BE5" i="4" s="1"/>
  <c r="BA5" i="4"/>
  <c r="BB5" i="4" s="1"/>
  <c r="AX5" i="4"/>
  <c r="AY5" i="4" s="1"/>
  <c r="AU5" i="4"/>
  <c r="AV5" i="4" s="1"/>
  <c r="AR5" i="4"/>
  <c r="AS5" i="4" s="1"/>
  <c r="AO5" i="4"/>
  <c r="AP5" i="4" s="1"/>
  <c r="AL5" i="4"/>
  <c r="AI5" i="4"/>
  <c r="AJ5" i="4" s="1"/>
  <c r="CQ4" i="4"/>
  <c r="CR4" i="4" s="1"/>
  <c r="CN4" i="4"/>
  <c r="CO4" i="4" s="1"/>
  <c r="CK4" i="4"/>
  <c r="CL4" i="4" s="1"/>
  <c r="CH4" i="4"/>
  <c r="CI4" i="4" s="1"/>
  <c r="CF4" i="4"/>
  <c r="CB4" i="4"/>
  <c r="CC4" i="4" s="1"/>
  <c r="BY4" i="4"/>
  <c r="BZ4" i="4" s="1"/>
  <c r="BV4" i="4"/>
  <c r="BW4" i="4" s="1"/>
  <c r="BS4" i="4"/>
  <c r="BT4" i="4" s="1"/>
  <c r="BQ4" i="4"/>
  <c r="BM4" i="4"/>
  <c r="BN4" i="4" s="1"/>
  <c r="BJ4" i="4"/>
  <c r="BK4" i="4" s="1"/>
  <c r="BG4" i="4"/>
  <c r="BH4" i="4" s="1"/>
  <c r="BD4" i="4"/>
  <c r="BE4" i="4" s="1"/>
  <c r="BA4" i="4"/>
  <c r="BB4" i="4" s="1"/>
  <c r="AX4" i="4"/>
  <c r="AY4" i="4" s="1"/>
  <c r="AU4" i="4"/>
  <c r="AV4" i="4" s="1"/>
  <c r="AR4" i="4"/>
  <c r="AS4" i="4" s="1"/>
  <c r="AO4" i="4"/>
  <c r="AP4" i="4" s="1"/>
  <c r="AL4" i="4"/>
  <c r="AM4" i="4" s="1"/>
  <c r="AI4" i="4"/>
  <c r="CQ3" i="4"/>
  <c r="CR3" i="4" s="1"/>
  <c r="CN3" i="4"/>
  <c r="CO3" i="4" s="1"/>
  <c r="CK3" i="4"/>
  <c r="CL3" i="4" s="1"/>
  <c r="CH3" i="4"/>
  <c r="CI3" i="4" s="1"/>
  <c r="CE3" i="4"/>
  <c r="CF3" i="4" s="1"/>
  <c r="CB3" i="4"/>
  <c r="CC3" i="4" s="1"/>
  <c r="BY3" i="4"/>
  <c r="BZ3" i="4" s="1"/>
  <c r="BV3" i="4"/>
  <c r="BW3" i="4" s="1"/>
  <c r="BS3" i="4"/>
  <c r="BT3" i="4" s="1"/>
  <c r="BP3" i="4"/>
  <c r="BQ3" i="4" s="1"/>
  <c r="BM3" i="4"/>
  <c r="BN3" i="4" s="1"/>
  <c r="BJ3" i="4"/>
  <c r="BK3" i="4" s="1"/>
  <c r="BG3" i="4"/>
  <c r="BH3" i="4" s="1"/>
  <c r="BD3" i="4"/>
  <c r="BE3" i="4" s="1"/>
  <c r="BA3" i="4"/>
  <c r="BB3" i="4" s="1"/>
  <c r="AX3" i="4"/>
  <c r="AY3" i="4" s="1"/>
  <c r="AU3" i="4"/>
  <c r="AV3" i="4" s="1"/>
  <c r="AR3" i="4"/>
  <c r="AS3" i="4" s="1"/>
  <c r="AO3" i="4"/>
  <c r="AP3" i="4" s="1"/>
  <c r="AL3" i="4"/>
  <c r="AM3" i="4" s="1"/>
  <c r="AI3" i="4"/>
  <c r="AM5" i="4" l="1"/>
  <c r="AJ3" i="4"/>
  <c r="AJ4" i="4"/>
  <c r="AJ6" i="4"/>
  <c r="AJ7" i="4"/>
</calcChain>
</file>

<file path=xl/sharedStrings.xml><?xml version="1.0" encoding="utf-8"?>
<sst xmlns="http://schemas.openxmlformats.org/spreadsheetml/2006/main" count="222" uniqueCount="135">
  <si>
    <t>CIG</t>
  </si>
  <si>
    <t xml:space="preserve">fabbisogno per tutta la durata contrattuale </t>
  </si>
  <si>
    <t>IMPORTO CONTRATTUALE</t>
  </si>
  <si>
    <t>fabbisogno per tutta la durata contrattuale</t>
  </si>
  <si>
    <t>Codice ATC</t>
  </si>
  <si>
    <t>Principio Attivo</t>
  </si>
  <si>
    <t>Dosaggio</t>
  </si>
  <si>
    <t>Base d'asta</t>
  </si>
  <si>
    <t>ASP AG</t>
  </si>
  <si>
    <t>ASP CL</t>
  </si>
  <si>
    <t>ASP CT</t>
  </si>
  <si>
    <t>ASP EN</t>
  </si>
  <si>
    <t>ASP ME</t>
  </si>
  <si>
    <t>ASP PA</t>
  </si>
  <si>
    <t>ASP RG</t>
  </si>
  <si>
    <t>ASP SR</t>
  </si>
  <si>
    <t>ASP TP</t>
  </si>
  <si>
    <t>AO CANNIZZARO</t>
  </si>
  <si>
    <t>AO GARIBALDI</t>
  </si>
  <si>
    <t>AOUP CT</t>
  </si>
  <si>
    <t>PAPARDO</t>
  </si>
  <si>
    <t>AO V. SOFIA</t>
  </si>
  <si>
    <t>AOUP ME</t>
  </si>
  <si>
    <t>AOUP PA</t>
  </si>
  <si>
    <t>GIGLIO CEFALU'</t>
  </si>
  <si>
    <t>IRCSS BONINO PULEIO</t>
  </si>
  <si>
    <t>IRCSS TROINA</t>
  </si>
  <si>
    <t>ISMETT</t>
  </si>
  <si>
    <t>20% PLUS</t>
  </si>
  <si>
    <t>ORALE</t>
  </si>
  <si>
    <t>A</t>
  </si>
  <si>
    <t>1</t>
  </si>
  <si>
    <t>2</t>
  </si>
  <si>
    <t>3</t>
  </si>
  <si>
    <t>5</t>
  </si>
  <si>
    <t>6</t>
  </si>
  <si>
    <t>COMPRESSA RIVESTITA</t>
  </si>
  <si>
    <t>ETRASIMOD</t>
  </si>
  <si>
    <t>ETRANACOGENE DEZAPARVOVEC</t>
  </si>
  <si>
    <t>REZAFUNGIN</t>
  </si>
  <si>
    <t>SACUBITRIL/VALSARTAN COMPLESSO DI SALE SODICO</t>
  </si>
  <si>
    <t xml:space="preserve">COMPRESSE RIVESTITE </t>
  </si>
  <si>
    <t>POLVERE PER CONCENTRATO PER SOLUZIONE PER INFUSIONE</t>
  </si>
  <si>
    <t>2 MG</t>
  </si>
  <si>
    <t>200 MG</t>
  </si>
  <si>
    <t>6 MG/6 MG</t>
  </si>
  <si>
    <t>15 MG/16 MG</t>
  </si>
  <si>
    <t>1 CONF PER PZ</t>
  </si>
  <si>
    <t>FLACONCINO (VETRO)</t>
  </si>
  <si>
    <t>CAPSULE</t>
  </si>
  <si>
    <t>ENDOVENA</t>
  </si>
  <si>
    <t>USO ENDOVENOSO</t>
  </si>
  <si>
    <t>USO ORALE</t>
  </si>
  <si>
    <t>Unità per confezione</t>
  </si>
  <si>
    <t>Codice AIC</t>
  </si>
  <si>
    <t>L04AE05</t>
  </si>
  <si>
    <t xml:space="preserve">H </t>
  </si>
  <si>
    <t>B02BD16</t>
  </si>
  <si>
    <t>050548015/E</t>
  </si>
  <si>
    <t>H</t>
  </si>
  <si>
    <t>J02AX08</t>
  </si>
  <si>
    <t>A-PHT</t>
  </si>
  <si>
    <t>C09DX04</t>
  </si>
  <si>
    <t>NOVARTIS FARMA SPA</t>
  </si>
  <si>
    <t>044558245/E</t>
  </si>
  <si>
    <t>VELSIPITY</t>
  </si>
  <si>
    <t>HEMGENIX</t>
  </si>
  <si>
    <t>REZZAYO</t>
  </si>
  <si>
    <t>ENTRESTO 6 MG/6 MG 60 CPS</t>
  </si>
  <si>
    <t>ENTRESTO 15 MG/16 MG 60 CPS</t>
  </si>
  <si>
    <t xml:space="preserve"> </t>
  </si>
  <si>
    <t>B88642BD5E</t>
  </si>
  <si>
    <t>B88642CE31</t>
  </si>
  <si>
    <t>B88642DF04</t>
  </si>
  <si>
    <t>B88642EFD7</t>
  </si>
  <si>
    <t>B88642F0AF</t>
  </si>
  <si>
    <t>Numero Lotto</t>
  </si>
  <si>
    <t>Sub lotto</t>
  </si>
  <si>
    <t>Ragione sociale concorrente</t>
  </si>
  <si>
    <t>P.Iva</t>
  </si>
  <si>
    <t xml:space="preserve">indirizzo </t>
  </si>
  <si>
    <t xml:space="preserve">telefono </t>
  </si>
  <si>
    <t>PEC</t>
  </si>
  <si>
    <t>Forma farmaceutica</t>
  </si>
  <si>
    <t>Quantità</t>
  </si>
  <si>
    <t>Prezzo unitario di offerta IVA esclusa</t>
  </si>
  <si>
    <t>Totale offerto per lotto</t>
  </si>
  <si>
    <t>Totale offerto per prodotto</t>
  </si>
  <si>
    <t>Unità di misura</t>
  </si>
  <si>
    <t>Via di somministazione</t>
  </si>
  <si>
    <t>Prezzo unitario di cessione al SSN IVA esclusa</t>
  </si>
  <si>
    <t>Nome commerciale</t>
  </si>
  <si>
    <t>Classe di rimborsabilità</t>
  </si>
  <si>
    <t>Prezzo di vendita al pubblico IVA inclusa</t>
  </si>
  <si>
    <t>IVA</t>
  </si>
  <si>
    <t>Sconto obbligatorio per legge (Tipologia prezzo di riferimento)</t>
  </si>
  <si>
    <t>Sconto offerto</t>
  </si>
  <si>
    <t>Sconto obbligatorio per legge</t>
  </si>
  <si>
    <t>Data scadenza del brevetto</t>
  </si>
  <si>
    <t>10</t>
  </si>
  <si>
    <t>02774840595</t>
  </si>
  <si>
    <t>02642020156</t>
  </si>
  <si>
    <t>03859880969</t>
  </si>
  <si>
    <t>02385200122</t>
  </si>
  <si>
    <t>PFIZER SRL</t>
  </si>
  <si>
    <t>VIA ISONZO 71 LATINA</t>
  </si>
  <si>
    <t>garepfizer@pec.it</t>
  </si>
  <si>
    <t>F000059372</t>
  </si>
  <si>
    <t xml:space="preserve">Codice prodotto </t>
  </si>
  <si>
    <t>Prodotto esclusivo</t>
  </si>
  <si>
    <t xml:space="preserve">SI </t>
  </si>
  <si>
    <t>ND</t>
  </si>
  <si>
    <t>CSL BEHRING S.p.A.</t>
  </si>
  <si>
    <t>VIALE DEL GHISALLO, 20 – 20151 MILANO</t>
  </si>
  <si>
    <t>0234964. 202-281</t>
  </si>
  <si>
    <t>ufficiogarecslbehring@legalmail.it</t>
  </si>
  <si>
    <t>15/09/2029</t>
  </si>
  <si>
    <t xml:space="preserve"> 1 TERAPIA </t>
  </si>
  <si>
    <t>FIALA</t>
  </si>
  <si>
    <t>2 X 10¹³ CG/KG DI PESO CORPOREO</t>
  </si>
  <si>
    <t>MUNDIPHARMA PHARMACEUTICALS S.R.L.</t>
  </si>
  <si>
    <t>Viale Francesco Restelli 3/7 20124 Milano</t>
  </si>
  <si>
    <t>39 02 3182881</t>
  </si>
  <si>
    <t>ufficiogare_mundipharma@legalmail.it</t>
  </si>
  <si>
    <t>-</t>
  </si>
  <si>
    <t>Viale Luigi Sturzo, 43 – 20154 Milano</t>
  </si>
  <si>
    <t>garenovartisfarma@legalmail.it</t>
  </si>
  <si>
    <t>0296541</t>
  </si>
  <si>
    <t>044558233</t>
  </si>
  <si>
    <t>23/11/2026</t>
  </si>
  <si>
    <t>GRANULATO IN CAPSULE DA APRIRE</t>
  </si>
  <si>
    <t>773903</t>
  </si>
  <si>
    <t>All. n. 2_Prospetto fabbisogni_PROCEDURA NEGOZIATA AI SENSI DELL’ART. 76, COMMA 2, LETT. B), N. 2 E 3 DEL D.LGS. 36/2023 E SS.MM.II., FINALIZZATA ALL’APPROVVIGIONAMENTO IN SOMMINISTRAZIONE DEI FARMACI ESCLUSIVI INSERITI NEL PTORS 102 NEL RISPETTO DELLE PREVISIONI DI CUI AL D.P.C.M. 11.7.2018, SUDDIVISA IN 6  LOTTI E DELLA DURATA DI 36 MESI.CODICE INIZIATIVA N.  5684129</t>
  </si>
  <si>
    <t>fabbisogno annuo</t>
  </si>
  <si>
    <t>ARNAS CIVICO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</si>
</sst>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#,##0.00\ &quot;€&quot;"/>
    <numFmt numFmtId="169" formatCode="###,000"/>
    <numFmt numFmtId="170" formatCode="_-* #,##0.00_-;\-* #,##0.00_-;_-* \-??_-;_-@_-"/>
    <numFmt numFmtId="171" formatCode="&quot;€&quot;\ #,##0.000000"/>
    <numFmt numFmtId="172" formatCode="&quot;€&quot;\ #,##0.000"/>
    <numFmt numFmtId="173" formatCode="&quot;€&quot;\ 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8"/>
      <color rgb="FF1F497D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ptos Narrow"/>
      <family val="2"/>
      <charset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Arial"/>
    </font>
    <font>
      <b/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69" fontId="4" fillId="3" borderId="2" applyNumberFormat="0" applyAlignment="0" applyProtection="0">
      <alignment horizontal="left" vertical="center" indent="1"/>
    </xf>
    <xf numFmtId="0" fontId="11" fillId="0" borderId="0" applyNumberFormat="0" applyFont="0" applyFill="0" applyBorder="0" applyAlignment="0" applyProtection="0"/>
    <xf numFmtId="0" fontId="14" fillId="0" borderId="0"/>
    <xf numFmtId="170" fontId="14" fillId="0" borderId="0" applyBorder="0" applyProtection="0"/>
  </cellStyleXfs>
  <cellXfs count="63">
    <xf numFmtId="0" fontId="0" fillId="0" borderId="0" xfId="0"/>
    <xf numFmtId="1" fontId="7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1" xfId="2" applyNumberFormat="1" applyFont="1" applyBorder="1" applyAlignment="1" applyProtection="1">
      <alignment horizontal="center" vertical="center" wrapText="1"/>
      <protection locked="0"/>
    </xf>
    <xf numFmtId="167" fontId="7" fillId="5" borderId="1" xfId="2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2" applyNumberFormat="1" applyFont="1" applyBorder="1" applyAlignment="1" applyProtection="1">
      <alignment horizontal="center" vertical="center" wrapText="1"/>
      <protection locked="0"/>
    </xf>
    <xf numFmtId="167" fontId="8" fillId="5" borderId="1" xfId="2" applyNumberFormat="1" applyFont="1" applyFill="1" applyBorder="1" applyAlignment="1" applyProtection="1">
      <alignment horizontal="center" vertical="center" wrapText="1"/>
      <protection locked="0"/>
    </xf>
    <xf numFmtId="167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167" fontId="10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0" borderId="1" xfId="2" applyNumberFormat="1" applyFont="1" applyBorder="1" applyAlignment="1" applyProtection="1">
      <alignment horizontal="center" vertical="center" wrapText="1"/>
      <protection locked="0"/>
    </xf>
    <xf numFmtId="166" fontId="9" fillId="0" borderId="1" xfId="2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2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 applyBorder="1"/>
    <xf numFmtId="3" fontId="0" fillId="0" borderId="0" xfId="0" applyNumberFormat="1" applyBorder="1"/>
    <xf numFmtId="167" fontId="0" fillId="0" borderId="0" xfId="0" applyNumberFormat="1" applyBorder="1"/>
    <xf numFmtId="167" fontId="0" fillId="0" borderId="0" xfId="0" applyNumberFormat="1" applyBorder="1" applyAlignment="1">
      <alignment horizontal="center" vertical="center"/>
    </xf>
    <xf numFmtId="1" fontId="0" fillId="0" borderId="0" xfId="0" applyNumberFormat="1" applyBorder="1"/>
    <xf numFmtId="0" fontId="0" fillId="0" borderId="0" xfId="0" applyBorder="1" applyAlignment="1">
      <alignment vertical="center"/>
    </xf>
    <xf numFmtId="166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167" fontId="0" fillId="2" borderId="0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>
      <alignment horizontal="left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67" fontId="7" fillId="2" borderId="7" xfId="2" applyNumberFormat="1" applyFont="1" applyFill="1" applyBorder="1" applyAlignment="1" applyProtection="1">
      <alignment horizontal="center" vertical="center" wrapText="1"/>
      <protection locked="0"/>
    </xf>
    <xf numFmtId="167" fontId="7" fillId="2" borderId="8" xfId="2" applyNumberFormat="1" applyFont="1" applyFill="1" applyBorder="1" applyAlignment="1" applyProtection="1">
      <alignment horizontal="center" vertical="center" wrapText="1"/>
      <protection locked="0"/>
    </xf>
    <xf numFmtId="168" fontId="16" fillId="8" borderId="1" xfId="0" applyNumberFormat="1" applyFont="1" applyFill="1" applyBorder="1" applyAlignment="1">
      <alignment horizontal="center" vertical="center" wrapText="1"/>
    </xf>
    <xf numFmtId="168" fontId="3" fillId="8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 vertical="center" wrapText="1"/>
    </xf>
    <xf numFmtId="10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173" fontId="9" fillId="8" borderId="1" xfId="1" applyNumberFormat="1" applyFont="1" applyFill="1" applyBorder="1" applyAlignment="1" applyProtection="1">
      <alignment horizontal="center" vertical="center" wrapText="1"/>
      <protection locked="0"/>
    </xf>
    <xf numFmtId="171" fontId="9" fillId="8" borderId="1" xfId="1" applyNumberFormat="1" applyFont="1" applyFill="1" applyBorder="1" applyAlignment="1" applyProtection="1">
      <alignment horizontal="center" vertical="center" wrapText="1"/>
      <protection locked="0"/>
    </xf>
    <xf numFmtId="172" fontId="9" fillId="8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8" borderId="1" xfId="0" applyNumberFormat="1" applyFont="1" applyFill="1" applyBorder="1" applyAlignment="1">
      <alignment horizontal="center" vertical="center" wrapText="1"/>
    </xf>
    <xf numFmtId="168" fontId="12" fillId="8" borderId="3" xfId="0" applyNumberFormat="1" applyFont="1" applyFill="1" applyBorder="1" applyAlignment="1">
      <alignment horizontal="center" vertical="center" wrapText="1"/>
    </xf>
    <xf numFmtId="168" fontId="5" fillId="8" borderId="1" xfId="0" applyNumberFormat="1" applyFont="1" applyFill="1" applyBorder="1" applyAlignment="1">
      <alignment horizontal="center" vertical="center" wrapText="1"/>
    </xf>
    <xf numFmtId="168" fontId="12" fillId="8" borderId="5" xfId="0" applyNumberFormat="1" applyFont="1" applyFill="1" applyBorder="1" applyAlignment="1">
      <alignment horizontal="center" vertical="center" wrapText="1"/>
    </xf>
  </cellXfs>
  <cellStyles count="7">
    <cellStyle name="Excel Built-in Normal" xfId="2"/>
    <cellStyle name="Migliaia 2" xfId="6"/>
    <cellStyle name="Normale" xfId="0" builtinId="0"/>
    <cellStyle name="Normale 2" xfId="5"/>
    <cellStyle name="Normale 3" xfId="4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ilazzo/Desktop/esclusivi25052025/FORNITORE/ESCLUSIVI%20DEFINITIVO%20ULTIMO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 AL 26.05"/>
      <sheetName val="HIDDEN_EXCEL"/>
    </sheetNames>
    <sheetDataSet>
      <sheetData sheetId="0"/>
      <sheetData sheetId="1">
        <row r="1">
          <cell r="H1" t="str">
            <v>APPLICATORE NASALE</v>
          </cell>
        </row>
        <row r="2">
          <cell r="H2" t="str">
            <v>BUSTA</v>
          </cell>
        </row>
        <row r="3">
          <cell r="H3" t="str">
            <v>BUSTA/FLACONE</v>
          </cell>
        </row>
        <row r="4">
          <cell r="H4" t="str">
            <v>BUSTE</v>
          </cell>
        </row>
        <row r="5">
          <cell r="H5" t="str">
            <v>CAPSULA</v>
          </cell>
        </row>
        <row r="6">
          <cell r="H6" t="str">
            <v>CAPSULE</v>
          </cell>
        </row>
        <row r="7">
          <cell r="H7" t="str">
            <v>CARTUCCIA</v>
          </cell>
        </row>
        <row r="8">
          <cell r="H8" t="str">
            <v>CEROTTO</v>
          </cell>
        </row>
        <row r="9">
          <cell r="H9" t="str">
            <v>CICLO VACCINALE</v>
          </cell>
        </row>
        <row r="10">
          <cell r="H10" t="str">
            <v>CLISMA</v>
          </cell>
        </row>
        <row r="11">
          <cell r="H11" t="str">
            <v>COMPRESSA</v>
          </cell>
        </row>
        <row r="12">
          <cell r="H12" t="str">
            <v>COMPRESSE</v>
          </cell>
        </row>
        <row r="13">
          <cell r="H13" t="str">
            <v>DOSE</v>
          </cell>
        </row>
        <row r="14">
          <cell r="H14" t="str">
            <v>FIALA</v>
          </cell>
        </row>
        <row r="15">
          <cell r="H15" t="str">
            <v>FIALA/FLACONE</v>
          </cell>
        </row>
        <row r="16">
          <cell r="H16" t="str">
            <v>FILM</v>
          </cell>
        </row>
        <row r="17">
          <cell r="H17" t="str">
            <v>FLACONCINO</v>
          </cell>
        </row>
        <row r="18">
          <cell r="H18" t="str">
            <v>FLACONE</v>
          </cell>
        </row>
        <row r="19">
          <cell r="H19" t="str">
            <v>G</v>
          </cell>
        </row>
        <row r="20">
          <cell r="H20" t="str">
            <v>IMPIANTO</v>
          </cell>
        </row>
        <row r="21">
          <cell r="H21" t="str">
            <v>KG</v>
          </cell>
        </row>
        <row r="22">
          <cell r="H22" t="str">
            <v>KIT</v>
          </cell>
        </row>
        <row r="23">
          <cell r="H23" t="str">
            <v>LITRO</v>
          </cell>
        </row>
        <row r="24">
          <cell r="H24" t="str">
            <v>M.U.I.</v>
          </cell>
        </row>
        <row r="25">
          <cell r="H25" t="str">
            <v>MBQ</v>
          </cell>
        </row>
        <row r="26">
          <cell r="H26" t="str">
            <v>MCG</v>
          </cell>
        </row>
        <row r="27">
          <cell r="H27" t="str">
            <v>MG</v>
          </cell>
        </row>
        <row r="28">
          <cell r="H28" t="str">
            <v>MG R.P.</v>
          </cell>
        </row>
        <row r="29">
          <cell r="H29" t="str">
            <v>ML</v>
          </cell>
        </row>
        <row r="30">
          <cell r="H30" t="str">
            <v>ORE DI TRATTAMENTO</v>
          </cell>
        </row>
        <row r="31">
          <cell r="H31" t="str">
            <v>OVULO</v>
          </cell>
        </row>
        <row r="32">
          <cell r="H32" t="str">
            <v>PENNA</v>
          </cell>
        </row>
        <row r="33">
          <cell r="H33" t="str">
            <v>PENNA PRERIEMPITA</v>
          </cell>
        </row>
        <row r="34">
          <cell r="H34" t="str">
            <v>PEZZO</v>
          </cell>
        </row>
        <row r="35">
          <cell r="H35" t="str">
            <v>SACCA</v>
          </cell>
        </row>
        <row r="36">
          <cell r="H36" t="str">
            <v>SIRINGA</v>
          </cell>
        </row>
        <row r="37">
          <cell r="H37" t="str">
            <v>SIRINGA PRERIEMPITA</v>
          </cell>
        </row>
        <row r="38">
          <cell r="H38" t="str">
            <v>SUPPOSTA</v>
          </cell>
        </row>
        <row r="39">
          <cell r="H39" t="str">
            <v>TAVOLETTA MASTICABILE</v>
          </cell>
        </row>
        <row r="40">
          <cell r="H40" t="str">
            <v>TRATTAMENTO</v>
          </cell>
        </row>
        <row r="41">
          <cell r="H41" t="str">
            <v>TUBO</v>
          </cell>
        </row>
        <row r="42">
          <cell r="H42" t="str">
            <v>TUBOFIALA</v>
          </cell>
        </row>
        <row r="43">
          <cell r="H43" t="str">
            <v>U.I.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7"/>
  <sheetViews>
    <sheetView tabSelected="1" zoomScale="64" zoomScaleNormal="64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7" sqref="H17"/>
    </sheetView>
  </sheetViews>
  <sheetFormatPr defaultColWidth="9.140625" defaultRowHeight="15"/>
  <cols>
    <col min="1" max="3" width="19.42578125" style="21" customWidth="1"/>
    <col min="4" max="4" width="33.140625" style="22" customWidth="1"/>
    <col min="5" max="5" width="19.7109375" style="22" customWidth="1"/>
    <col min="6" max="9" width="33.140625" style="22" customWidth="1"/>
    <col min="10" max="10" width="49.85546875" style="22" customWidth="1"/>
    <col min="11" max="11" width="19.28515625" style="22" customWidth="1"/>
    <col min="12" max="12" width="20.85546875" style="22" customWidth="1"/>
    <col min="13" max="17" width="19.7109375" style="22" customWidth="1"/>
    <col min="18" max="18" width="28.7109375" style="21" customWidth="1"/>
    <col min="19" max="22" width="19.7109375" style="22" customWidth="1"/>
    <col min="23" max="23" width="18" style="23" customWidth="1"/>
    <col min="24" max="32" width="35.28515625" style="24" customWidth="1"/>
    <col min="33" max="33" width="30.7109375" style="25" customWidth="1"/>
    <col min="34" max="34" width="15.7109375" style="26" customWidth="1"/>
    <col min="35" max="35" width="19" style="26" customWidth="1"/>
    <col min="36" max="36" width="25" style="24" customWidth="1"/>
    <col min="37" max="37" width="15.140625" style="26" customWidth="1"/>
    <col min="38" max="38" width="17.42578125" style="26" customWidth="1"/>
    <col min="39" max="39" width="19.28515625" style="24" customWidth="1"/>
    <col min="40" max="40" width="18.42578125" style="26" customWidth="1"/>
    <col min="41" max="41" width="18.7109375" style="26" customWidth="1"/>
    <col min="42" max="42" width="24.85546875" style="24" customWidth="1"/>
    <col min="43" max="43" width="16.7109375" style="26" customWidth="1"/>
    <col min="44" max="44" width="22.5703125" style="26" customWidth="1"/>
    <col min="45" max="45" width="22" style="24" customWidth="1"/>
    <col min="46" max="47" width="16.7109375" style="26" customWidth="1"/>
    <col min="48" max="48" width="19.7109375" style="24" customWidth="1"/>
    <col min="49" max="49" width="22.7109375" style="26" customWidth="1"/>
    <col min="50" max="50" width="21.7109375" style="26" customWidth="1"/>
    <col min="51" max="51" width="28" style="24" customWidth="1"/>
    <col min="52" max="52" width="18.140625" style="26" customWidth="1"/>
    <col min="53" max="53" width="26.7109375" style="26" customWidth="1"/>
    <col min="54" max="54" width="19.7109375" style="24" customWidth="1"/>
    <col min="55" max="55" width="16.140625" style="26" customWidth="1"/>
    <col min="56" max="56" width="26.5703125" style="26" customWidth="1"/>
    <col min="57" max="57" width="19.7109375" style="24" customWidth="1"/>
    <col min="58" max="58" width="17.140625" style="26" customWidth="1"/>
    <col min="59" max="59" width="23.85546875" style="26" customWidth="1"/>
    <col min="60" max="60" width="25.28515625" style="24" customWidth="1"/>
    <col min="61" max="61" width="21.140625" style="26" customWidth="1"/>
    <col min="62" max="62" width="19.42578125" style="26" customWidth="1"/>
    <col min="63" max="63" width="32.42578125" style="24" customWidth="1"/>
    <col min="64" max="64" width="24.5703125" style="26" customWidth="1"/>
    <col min="65" max="65" width="23.85546875" style="26" customWidth="1"/>
    <col min="66" max="66" width="31.140625" style="24" customWidth="1"/>
    <col min="67" max="67" width="21.42578125" style="26" customWidth="1"/>
    <col min="68" max="68" width="22.85546875" style="26" customWidth="1"/>
    <col min="69" max="69" width="24.7109375" style="24" customWidth="1"/>
    <col min="70" max="70" width="19.85546875" style="26" customWidth="1"/>
    <col min="71" max="71" width="23.85546875" style="26" customWidth="1"/>
    <col min="72" max="72" width="25" style="24" customWidth="1"/>
    <col min="73" max="73" width="22.7109375" style="26" customWidth="1"/>
    <col min="74" max="74" width="19.140625" style="26" customWidth="1"/>
    <col min="75" max="75" width="25.7109375" style="24" customWidth="1"/>
    <col min="76" max="76" width="21.28515625" style="26" customWidth="1"/>
    <col min="77" max="77" width="25" style="26" customWidth="1"/>
    <col min="78" max="78" width="21.140625" style="24" customWidth="1"/>
    <col min="79" max="79" width="20.85546875" style="26" customWidth="1"/>
    <col min="80" max="80" width="24.140625" style="26" customWidth="1"/>
    <col min="81" max="81" width="19.7109375" style="24" customWidth="1"/>
    <col min="82" max="82" width="24" style="26" customWidth="1"/>
    <col min="83" max="83" width="18.140625" style="26" customWidth="1"/>
    <col min="84" max="84" width="21.28515625" style="24" customWidth="1"/>
    <col min="85" max="85" width="19.5703125" style="26" customWidth="1"/>
    <col min="86" max="86" width="26.140625" style="26" customWidth="1"/>
    <col min="87" max="87" width="21.28515625" style="24" customWidth="1"/>
    <col min="88" max="88" width="24.42578125" style="26" customWidth="1"/>
    <col min="89" max="89" width="25" style="26" customWidth="1"/>
    <col min="90" max="90" width="21.28515625" style="24" customWidth="1"/>
    <col min="91" max="91" width="16.7109375" style="26" customWidth="1"/>
    <col min="92" max="92" width="19.7109375" style="26" customWidth="1"/>
    <col min="93" max="93" width="21.28515625" style="24" customWidth="1"/>
    <col min="94" max="94" width="19.42578125" style="26" customWidth="1"/>
    <col min="95" max="95" width="18.5703125" style="26" customWidth="1"/>
    <col min="96" max="97" width="21.28515625" style="24" customWidth="1"/>
    <col min="98" max="16384" width="9.140625" style="22"/>
  </cols>
  <sheetData>
    <row r="1" spans="1:97" ht="62.25" customHeight="1">
      <c r="A1" s="43" t="s">
        <v>132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32"/>
      <c r="AH1" s="44" t="s">
        <v>8</v>
      </c>
      <c r="AI1" s="44"/>
      <c r="AJ1" s="44"/>
      <c r="AK1" s="44" t="s">
        <v>9</v>
      </c>
      <c r="AL1" s="44"/>
      <c r="AM1" s="44"/>
      <c r="AN1" s="44" t="s">
        <v>10</v>
      </c>
      <c r="AO1" s="44"/>
      <c r="AP1" s="44"/>
      <c r="AQ1" s="45" t="s">
        <v>11</v>
      </c>
      <c r="AR1" s="46"/>
      <c r="AS1" s="47"/>
      <c r="AT1" s="45" t="s">
        <v>12</v>
      </c>
      <c r="AU1" s="46"/>
      <c r="AV1" s="47"/>
      <c r="AW1" s="45" t="s">
        <v>13</v>
      </c>
      <c r="AX1" s="46"/>
      <c r="AY1" s="47"/>
      <c r="AZ1" s="45" t="s">
        <v>14</v>
      </c>
      <c r="BA1" s="46"/>
      <c r="BB1" s="47"/>
      <c r="BC1" s="45" t="s">
        <v>15</v>
      </c>
      <c r="BD1" s="46"/>
      <c r="BE1" s="47"/>
      <c r="BF1" s="45" t="s">
        <v>16</v>
      </c>
      <c r="BG1" s="46"/>
      <c r="BH1" s="47"/>
      <c r="BI1" s="45" t="s">
        <v>17</v>
      </c>
      <c r="BJ1" s="46"/>
      <c r="BK1" s="47"/>
      <c r="BL1" s="45" t="s">
        <v>18</v>
      </c>
      <c r="BM1" s="46"/>
      <c r="BN1" s="47"/>
      <c r="BO1" s="45" t="s">
        <v>19</v>
      </c>
      <c r="BP1" s="46"/>
      <c r="BQ1" s="47"/>
      <c r="BR1" s="45" t="s">
        <v>20</v>
      </c>
      <c r="BS1" s="46"/>
      <c r="BT1" s="47"/>
      <c r="BU1" s="45" t="s">
        <v>21</v>
      </c>
      <c r="BV1" s="46"/>
      <c r="BW1" s="47"/>
      <c r="BX1" s="45" t="s">
        <v>22</v>
      </c>
      <c r="BY1" s="46"/>
      <c r="BZ1" s="47"/>
      <c r="CA1" s="45" t="s">
        <v>134</v>
      </c>
      <c r="CB1" s="46"/>
      <c r="CC1" s="47"/>
      <c r="CD1" s="45" t="s">
        <v>23</v>
      </c>
      <c r="CE1" s="46"/>
      <c r="CF1" s="47"/>
      <c r="CG1" s="45" t="s">
        <v>24</v>
      </c>
      <c r="CH1" s="46"/>
      <c r="CI1" s="47"/>
      <c r="CJ1" s="45" t="s">
        <v>25</v>
      </c>
      <c r="CK1" s="46"/>
      <c r="CL1" s="47"/>
      <c r="CM1" s="45" t="s">
        <v>26</v>
      </c>
      <c r="CN1" s="46"/>
      <c r="CO1" s="47"/>
      <c r="CP1" s="45" t="s">
        <v>27</v>
      </c>
      <c r="CQ1" s="46"/>
      <c r="CR1" s="47"/>
      <c r="CS1" s="48" t="s">
        <v>28</v>
      </c>
    </row>
    <row r="2" spans="1:97" ht="75" customHeight="1">
      <c r="A2" s="19" t="s">
        <v>76</v>
      </c>
      <c r="B2" s="19" t="s">
        <v>77</v>
      </c>
      <c r="C2" s="19" t="s">
        <v>0</v>
      </c>
      <c r="D2" s="19" t="s">
        <v>78</v>
      </c>
      <c r="E2" s="20" t="s">
        <v>79</v>
      </c>
      <c r="F2" s="20" t="s">
        <v>80</v>
      </c>
      <c r="G2" s="20" t="s">
        <v>81</v>
      </c>
      <c r="H2" s="20" t="s">
        <v>82</v>
      </c>
      <c r="I2" s="19" t="s">
        <v>5</v>
      </c>
      <c r="J2" s="19" t="s">
        <v>83</v>
      </c>
      <c r="K2" s="19" t="s">
        <v>84</v>
      </c>
      <c r="L2" s="19" t="s">
        <v>7</v>
      </c>
      <c r="M2" s="19" t="s">
        <v>85</v>
      </c>
      <c r="N2" s="19" t="s">
        <v>86</v>
      </c>
      <c r="O2" s="19" t="s">
        <v>87</v>
      </c>
      <c r="P2" s="19" t="s">
        <v>6</v>
      </c>
      <c r="Q2" s="19" t="s">
        <v>88</v>
      </c>
      <c r="R2" s="19" t="s">
        <v>89</v>
      </c>
      <c r="S2" s="19" t="s">
        <v>90</v>
      </c>
      <c r="T2" s="19" t="s">
        <v>91</v>
      </c>
      <c r="U2" s="19" t="s">
        <v>54</v>
      </c>
      <c r="V2" s="19" t="s">
        <v>4</v>
      </c>
      <c r="W2" s="19" t="s">
        <v>53</v>
      </c>
      <c r="X2" s="19" t="s">
        <v>92</v>
      </c>
      <c r="Y2" s="19" t="s">
        <v>93</v>
      </c>
      <c r="Z2" s="19" t="s">
        <v>94</v>
      </c>
      <c r="AA2" s="19" t="s">
        <v>95</v>
      </c>
      <c r="AB2" s="19" t="s">
        <v>96</v>
      </c>
      <c r="AC2" s="19" t="s">
        <v>97</v>
      </c>
      <c r="AD2" s="20" t="s">
        <v>108</v>
      </c>
      <c r="AE2" s="20" t="s">
        <v>109</v>
      </c>
      <c r="AF2" s="19" t="s">
        <v>98</v>
      </c>
      <c r="AG2" s="33" t="s">
        <v>85</v>
      </c>
      <c r="AH2" s="1" t="s">
        <v>133</v>
      </c>
      <c r="AI2" s="2" t="s">
        <v>1</v>
      </c>
      <c r="AJ2" s="3" t="s">
        <v>2</v>
      </c>
      <c r="AK2" s="1" t="s">
        <v>133</v>
      </c>
      <c r="AL2" s="2" t="s">
        <v>1</v>
      </c>
      <c r="AM2" s="3" t="s">
        <v>2</v>
      </c>
      <c r="AN2" s="1" t="s">
        <v>133</v>
      </c>
      <c r="AO2" s="2" t="s">
        <v>1</v>
      </c>
      <c r="AP2" s="3" t="s">
        <v>2</v>
      </c>
      <c r="AQ2" s="1" t="s">
        <v>133</v>
      </c>
      <c r="AR2" s="2" t="s">
        <v>3</v>
      </c>
      <c r="AS2" s="3" t="s">
        <v>2</v>
      </c>
      <c r="AT2" s="1" t="s">
        <v>133</v>
      </c>
      <c r="AU2" s="2" t="s">
        <v>1</v>
      </c>
      <c r="AV2" s="3" t="s">
        <v>2</v>
      </c>
      <c r="AW2" s="1" t="s">
        <v>133</v>
      </c>
      <c r="AX2" s="2" t="s">
        <v>3</v>
      </c>
      <c r="AY2" s="3" t="s">
        <v>2</v>
      </c>
      <c r="AZ2" s="1" t="s">
        <v>133</v>
      </c>
      <c r="BA2" s="4" t="s">
        <v>1</v>
      </c>
      <c r="BB2" s="5" t="s">
        <v>2</v>
      </c>
      <c r="BC2" s="1" t="s">
        <v>133</v>
      </c>
      <c r="BD2" s="2" t="s">
        <v>1</v>
      </c>
      <c r="BE2" s="3" t="s">
        <v>2</v>
      </c>
      <c r="BF2" s="1" t="s">
        <v>133</v>
      </c>
      <c r="BG2" s="2" t="s">
        <v>3</v>
      </c>
      <c r="BH2" s="3" t="s">
        <v>2</v>
      </c>
      <c r="BI2" s="1" t="s">
        <v>133</v>
      </c>
      <c r="BJ2" s="2" t="s">
        <v>1</v>
      </c>
      <c r="BK2" s="3" t="s">
        <v>2</v>
      </c>
      <c r="BL2" s="1" t="s">
        <v>133</v>
      </c>
      <c r="BM2" s="2" t="s">
        <v>1</v>
      </c>
      <c r="BN2" s="3" t="s">
        <v>2</v>
      </c>
      <c r="BO2" s="1" t="s">
        <v>133</v>
      </c>
      <c r="BP2" s="2" t="s">
        <v>3</v>
      </c>
      <c r="BQ2" s="3" t="s">
        <v>2</v>
      </c>
      <c r="BR2" s="1" t="s">
        <v>133</v>
      </c>
      <c r="BS2" s="2" t="s">
        <v>1</v>
      </c>
      <c r="BT2" s="3" t="s">
        <v>2</v>
      </c>
      <c r="BU2" s="1" t="s">
        <v>133</v>
      </c>
      <c r="BV2" s="2" t="s">
        <v>1</v>
      </c>
      <c r="BW2" s="3" t="s">
        <v>2</v>
      </c>
      <c r="BX2" s="1" t="s">
        <v>133</v>
      </c>
      <c r="BY2" s="2" t="s">
        <v>1</v>
      </c>
      <c r="BZ2" s="3" t="s">
        <v>2</v>
      </c>
      <c r="CA2" s="1" t="s">
        <v>133</v>
      </c>
      <c r="CB2" s="2" t="s">
        <v>1</v>
      </c>
      <c r="CC2" s="3" t="s">
        <v>2</v>
      </c>
      <c r="CD2" s="1" t="s">
        <v>133</v>
      </c>
      <c r="CE2" s="2" t="s">
        <v>1</v>
      </c>
      <c r="CF2" s="3" t="s">
        <v>2</v>
      </c>
      <c r="CG2" s="1" t="s">
        <v>133</v>
      </c>
      <c r="CH2" s="2" t="s">
        <v>1</v>
      </c>
      <c r="CI2" s="3" t="s">
        <v>2</v>
      </c>
      <c r="CJ2" s="1" t="s">
        <v>133</v>
      </c>
      <c r="CK2" s="2" t="s">
        <v>1</v>
      </c>
      <c r="CL2" s="3" t="s">
        <v>2</v>
      </c>
      <c r="CM2" s="1" t="s">
        <v>133</v>
      </c>
      <c r="CN2" s="2" t="s">
        <v>1</v>
      </c>
      <c r="CO2" s="3" t="s">
        <v>2</v>
      </c>
      <c r="CP2" s="1" t="s">
        <v>133</v>
      </c>
      <c r="CQ2" s="2" t="s">
        <v>1</v>
      </c>
      <c r="CR2" s="3" t="s">
        <v>2</v>
      </c>
      <c r="CS2" s="49"/>
    </row>
    <row r="3" spans="1:97" ht="40.5" customHeight="1">
      <c r="A3" s="14" t="s">
        <v>31</v>
      </c>
      <c r="B3" s="14" t="s">
        <v>30</v>
      </c>
      <c r="C3" s="15" t="s">
        <v>71</v>
      </c>
      <c r="D3" s="34" t="s">
        <v>104</v>
      </c>
      <c r="E3" s="36" t="s">
        <v>100</v>
      </c>
      <c r="F3" s="36" t="s">
        <v>105</v>
      </c>
      <c r="G3" s="37">
        <v>6331821</v>
      </c>
      <c r="H3" s="37" t="s">
        <v>106</v>
      </c>
      <c r="I3" s="37" t="s">
        <v>37</v>
      </c>
      <c r="J3" s="34" t="s">
        <v>41</v>
      </c>
      <c r="K3" s="59"/>
      <c r="L3" s="50"/>
      <c r="M3" s="50"/>
      <c r="N3" s="50"/>
      <c r="O3" s="50"/>
      <c r="P3" s="14" t="s">
        <v>43</v>
      </c>
      <c r="Q3" s="14" t="s">
        <v>36</v>
      </c>
      <c r="R3" s="34" t="s">
        <v>29</v>
      </c>
      <c r="S3" s="50"/>
      <c r="T3" s="34" t="s">
        <v>65</v>
      </c>
      <c r="U3" s="34">
        <v>51115018</v>
      </c>
      <c r="V3" s="37" t="s">
        <v>55</v>
      </c>
      <c r="W3" s="34">
        <v>28</v>
      </c>
      <c r="X3" s="38" t="s">
        <v>56</v>
      </c>
      <c r="Y3" s="51"/>
      <c r="Z3" s="35" t="s">
        <v>99</v>
      </c>
      <c r="AA3" s="52"/>
      <c r="AB3" s="53"/>
      <c r="AC3" s="53"/>
      <c r="AD3" s="35" t="s">
        <v>107</v>
      </c>
      <c r="AE3" s="35" t="s">
        <v>110</v>
      </c>
      <c r="AF3" s="35" t="s">
        <v>111</v>
      </c>
      <c r="AG3" s="56"/>
      <c r="AH3" s="8">
        <v>3360</v>
      </c>
      <c r="AI3" s="10">
        <f>TRUNC((AH3/12*36),0)</f>
        <v>10080</v>
      </c>
      <c r="AJ3" s="6">
        <f>AI3*AG3</f>
        <v>0</v>
      </c>
      <c r="AK3" s="8">
        <v>364</v>
      </c>
      <c r="AL3" s="10">
        <f t="shared" ref="AL3:AL7" si="0">TRUNC((AK3/12*36),0)</f>
        <v>1092</v>
      </c>
      <c r="AM3" s="6">
        <f>AL3*AG3</f>
        <v>0</v>
      </c>
      <c r="AN3" s="8">
        <v>3640</v>
      </c>
      <c r="AO3" s="10">
        <f t="shared" ref="AO3:AO7" si="1">TRUNC((AN3/12*36),0)</f>
        <v>10920</v>
      </c>
      <c r="AP3" s="6">
        <f t="shared" ref="AP3:AP7" si="2">AO3*AG3</f>
        <v>0</v>
      </c>
      <c r="AQ3" s="11">
        <v>0</v>
      </c>
      <c r="AR3" s="12">
        <f t="shared" ref="AR3:AR7" si="3">TRUNC((AQ3/12*36),0)</f>
        <v>0</v>
      </c>
      <c r="AS3" s="6">
        <f t="shared" ref="AS3:AS7" si="4">AR3*AG3</f>
        <v>0</v>
      </c>
      <c r="AT3" s="8">
        <v>728</v>
      </c>
      <c r="AU3" s="10">
        <f t="shared" ref="AU3:AU7" si="5">TRUNC((AT3/12*36),0)</f>
        <v>2184</v>
      </c>
      <c r="AV3" s="6">
        <f t="shared" ref="AV3:AV7" si="6">AU3*AG3</f>
        <v>0</v>
      </c>
      <c r="AW3" s="8">
        <v>728</v>
      </c>
      <c r="AX3" s="12">
        <f t="shared" ref="AX3:AX7" si="7">TRUNC((AW3/12*36),0)</f>
        <v>2184</v>
      </c>
      <c r="AY3" s="6">
        <f t="shared" ref="AY3:AY7" si="8">AX3*AG3</f>
        <v>0</v>
      </c>
      <c r="AZ3" s="11">
        <v>1092</v>
      </c>
      <c r="BA3" s="12">
        <f t="shared" ref="BA3:BA7" si="9">TRUNC((AZ3/12*36),0)</f>
        <v>3276</v>
      </c>
      <c r="BB3" s="7">
        <f>BA3*AG3</f>
        <v>0</v>
      </c>
      <c r="BC3" s="11">
        <v>1680</v>
      </c>
      <c r="BD3" s="12">
        <f t="shared" ref="BD3:BD7" si="10">TRUNC((BC3/12*36),0)</f>
        <v>5040</v>
      </c>
      <c r="BE3" s="6">
        <f t="shared" ref="BE3:BE7" si="11">BD3*AG3</f>
        <v>0</v>
      </c>
      <c r="BF3" s="13">
        <v>728</v>
      </c>
      <c r="BG3" s="12">
        <f t="shared" ref="BG3:BG7" si="12">TRUNC((BF3/12*36),0)</f>
        <v>2184</v>
      </c>
      <c r="BH3" s="6">
        <f>BG3*AG3</f>
        <v>0</v>
      </c>
      <c r="BI3" s="8">
        <v>1092</v>
      </c>
      <c r="BJ3" s="12">
        <f t="shared" ref="BJ3:BJ7" si="13">TRUNC((BI3/12*36),0)</f>
        <v>3276</v>
      </c>
      <c r="BK3" s="6">
        <f>BJ3*AG3</f>
        <v>0</v>
      </c>
      <c r="BL3" s="9">
        <v>728</v>
      </c>
      <c r="BM3" s="12">
        <f t="shared" ref="BM3:BM7" si="14">TRUNC((BL3/12*36),0)</f>
        <v>2184</v>
      </c>
      <c r="BN3" s="6">
        <f>BM3*AG3</f>
        <v>0</v>
      </c>
      <c r="BO3" s="8">
        <v>2184</v>
      </c>
      <c r="BP3" s="12">
        <f t="shared" ref="BP3:BP7" si="15">TRUNC((BO3/12*36),0)</f>
        <v>6552</v>
      </c>
      <c r="BQ3" s="6">
        <f>BP3*AG3</f>
        <v>0</v>
      </c>
      <c r="BR3" s="11">
        <v>364</v>
      </c>
      <c r="BS3" s="12">
        <f t="shared" ref="BS3:BS7" si="16">TRUNC((BR3/12*36),0)</f>
        <v>1092</v>
      </c>
      <c r="BT3" s="6">
        <f>BS3*AG3</f>
        <v>0</v>
      </c>
      <c r="BU3" s="11">
        <v>20160</v>
      </c>
      <c r="BV3" s="12">
        <f t="shared" ref="BV3:BV7" si="17">TRUNC((BU3/12*36),0)</f>
        <v>60480</v>
      </c>
      <c r="BW3" s="6">
        <f>BV3*AG3</f>
        <v>0</v>
      </c>
      <c r="BX3" s="11">
        <v>2184</v>
      </c>
      <c r="BY3" s="12">
        <f t="shared" ref="BY3:BY7" si="18">TRUNC((BX3/12*36),0)</f>
        <v>6552</v>
      </c>
      <c r="BZ3" s="6">
        <f>BY3*AG3</f>
        <v>0</v>
      </c>
      <c r="CA3" s="11">
        <v>1148</v>
      </c>
      <c r="CB3" s="12">
        <f t="shared" ref="CB3:CB7" si="19">TRUNC((CA3/12*36),0)</f>
        <v>3444</v>
      </c>
      <c r="CC3" s="6">
        <f>CB3*AG3</f>
        <v>0</v>
      </c>
      <c r="CD3" s="11">
        <v>13440</v>
      </c>
      <c r="CE3" s="12">
        <f>TRUNC((CD3/12*36),0)</f>
        <v>40320</v>
      </c>
      <c r="CF3" s="6">
        <f>CE3*AG3</f>
        <v>0</v>
      </c>
      <c r="CG3" s="11">
        <v>0</v>
      </c>
      <c r="CH3" s="12">
        <f t="shared" ref="CH3:CH7" si="20">TRUNC((CG3/12*36),0)</f>
        <v>0</v>
      </c>
      <c r="CI3" s="6">
        <f>CH3*AG3</f>
        <v>0</v>
      </c>
      <c r="CJ3" s="9">
        <v>0</v>
      </c>
      <c r="CK3" s="10">
        <f t="shared" ref="CK3:CK7" si="21">TRUNC((CJ3/12*36),0)</f>
        <v>0</v>
      </c>
      <c r="CL3" s="6">
        <f>CK3*AG3</f>
        <v>0</v>
      </c>
      <c r="CM3" s="8">
        <v>0</v>
      </c>
      <c r="CN3" s="10">
        <f t="shared" ref="CN3:CN7" si="22">TRUNC((CM3/12*36),0)</f>
        <v>0</v>
      </c>
      <c r="CO3" s="6">
        <f>CN3*AG3</f>
        <v>0</v>
      </c>
      <c r="CP3" s="8">
        <v>0</v>
      </c>
      <c r="CQ3" s="10">
        <f t="shared" ref="CQ3:CQ7" si="23">TRUNC((CP3/12*36),0)</f>
        <v>0</v>
      </c>
      <c r="CR3" s="6">
        <f>CQ3*AG3</f>
        <v>0</v>
      </c>
      <c r="CS3" s="42">
        <v>32172</v>
      </c>
    </row>
    <row r="4" spans="1:97" ht="40.5" customHeight="1">
      <c r="A4" s="14" t="s">
        <v>32</v>
      </c>
      <c r="B4" s="14" t="s">
        <v>30</v>
      </c>
      <c r="C4" s="15" t="s">
        <v>72</v>
      </c>
      <c r="D4" s="34" t="s">
        <v>112</v>
      </c>
      <c r="E4" s="39" t="s">
        <v>101</v>
      </c>
      <c r="F4" s="36" t="s">
        <v>113</v>
      </c>
      <c r="G4" s="37" t="s">
        <v>114</v>
      </c>
      <c r="H4" s="37" t="s">
        <v>115</v>
      </c>
      <c r="I4" s="37" t="s">
        <v>38</v>
      </c>
      <c r="J4" s="34" t="s">
        <v>118</v>
      </c>
      <c r="K4" s="59"/>
      <c r="L4" s="60"/>
      <c r="M4" s="50"/>
      <c r="N4" s="50"/>
      <c r="O4" s="50"/>
      <c r="P4" s="14" t="s">
        <v>119</v>
      </c>
      <c r="Q4" s="14" t="s">
        <v>47</v>
      </c>
      <c r="R4" s="34" t="s">
        <v>50</v>
      </c>
      <c r="S4" s="50"/>
      <c r="T4" s="34" t="s">
        <v>66</v>
      </c>
      <c r="U4" s="34" t="s">
        <v>58</v>
      </c>
      <c r="V4" s="37" t="s">
        <v>57</v>
      </c>
      <c r="W4" s="34" t="s">
        <v>117</v>
      </c>
      <c r="X4" s="38" t="s">
        <v>59</v>
      </c>
      <c r="Y4" s="51"/>
      <c r="Z4" s="35" t="s">
        <v>99</v>
      </c>
      <c r="AA4" s="52"/>
      <c r="AB4" s="52"/>
      <c r="AC4" s="52"/>
      <c r="AD4" s="35" t="s">
        <v>58</v>
      </c>
      <c r="AE4" s="35" t="s">
        <v>110</v>
      </c>
      <c r="AF4" s="35" t="s">
        <v>116</v>
      </c>
      <c r="AG4" s="56"/>
      <c r="AH4" s="18">
        <v>0</v>
      </c>
      <c r="AI4" s="10">
        <f t="shared" ref="AI4:AI7" si="24">TRUNC((AH4/12*36),0)</f>
        <v>0</v>
      </c>
      <c r="AJ4" s="6">
        <f t="shared" ref="AJ4:AJ7" si="25">AI4*AG4</f>
        <v>0</v>
      </c>
      <c r="AK4" s="8">
        <v>0</v>
      </c>
      <c r="AL4" s="10">
        <f t="shared" si="0"/>
        <v>0</v>
      </c>
      <c r="AM4" s="6">
        <f t="shared" ref="AM4:AM7" si="26">AL4*AG4</f>
        <v>0</v>
      </c>
      <c r="AN4" s="8">
        <v>0</v>
      </c>
      <c r="AO4" s="10">
        <f t="shared" si="1"/>
        <v>0</v>
      </c>
      <c r="AP4" s="6">
        <f t="shared" si="2"/>
        <v>0</v>
      </c>
      <c r="AQ4" s="11">
        <v>0</v>
      </c>
      <c r="AR4" s="12">
        <f t="shared" si="3"/>
        <v>0</v>
      </c>
      <c r="AS4" s="6">
        <f t="shared" si="4"/>
        <v>0</v>
      </c>
      <c r="AT4" s="8">
        <v>0</v>
      </c>
      <c r="AU4" s="10">
        <f t="shared" si="5"/>
        <v>0</v>
      </c>
      <c r="AV4" s="6">
        <f t="shared" si="6"/>
        <v>0</v>
      </c>
      <c r="AW4" s="8">
        <v>0</v>
      </c>
      <c r="AX4" s="12">
        <f t="shared" si="7"/>
        <v>0</v>
      </c>
      <c r="AY4" s="6">
        <f t="shared" si="8"/>
        <v>0</v>
      </c>
      <c r="AZ4" s="11">
        <v>0</v>
      </c>
      <c r="BA4" s="12">
        <f t="shared" si="9"/>
        <v>0</v>
      </c>
      <c r="BB4" s="7">
        <f t="shared" ref="BB4:BB7" si="27">BA4*AG4</f>
        <v>0</v>
      </c>
      <c r="BC4" s="11">
        <v>0</v>
      </c>
      <c r="BD4" s="12">
        <f t="shared" si="10"/>
        <v>0</v>
      </c>
      <c r="BE4" s="6">
        <f t="shared" si="11"/>
        <v>0</v>
      </c>
      <c r="BF4" s="13">
        <v>0</v>
      </c>
      <c r="BG4" s="12">
        <f t="shared" si="12"/>
        <v>0</v>
      </c>
      <c r="BH4" s="6">
        <f t="shared" ref="BH4:BH7" si="28">BG4*AG4</f>
        <v>0</v>
      </c>
      <c r="BI4" s="8">
        <v>0</v>
      </c>
      <c r="BJ4" s="12">
        <f t="shared" si="13"/>
        <v>0</v>
      </c>
      <c r="BK4" s="6">
        <f t="shared" ref="BK4:BK7" si="29">BJ4*AG4</f>
        <v>0</v>
      </c>
      <c r="BL4" s="9">
        <v>0</v>
      </c>
      <c r="BM4" s="12">
        <f t="shared" si="14"/>
        <v>0</v>
      </c>
      <c r="BN4" s="6">
        <f t="shared" ref="BN4:BN7" si="30">BM4*AG4</f>
        <v>0</v>
      </c>
      <c r="BO4" s="8">
        <v>1</v>
      </c>
      <c r="BP4" s="12">
        <v>1</v>
      </c>
      <c r="BQ4" s="6">
        <f t="shared" ref="BQ4:BQ7" si="31">BP4*AG4</f>
        <v>0</v>
      </c>
      <c r="BR4" s="11">
        <v>0</v>
      </c>
      <c r="BS4" s="12">
        <f t="shared" si="16"/>
        <v>0</v>
      </c>
      <c r="BT4" s="6">
        <f t="shared" ref="BT4:BT7" si="32">BS4*AG4</f>
        <v>0</v>
      </c>
      <c r="BU4" s="11">
        <v>0</v>
      </c>
      <c r="BV4" s="12">
        <f t="shared" si="17"/>
        <v>0</v>
      </c>
      <c r="BW4" s="6">
        <f t="shared" ref="BW4:BW7" si="33">BV4*AG4</f>
        <v>0</v>
      </c>
      <c r="BX4" s="11">
        <v>0</v>
      </c>
      <c r="BY4" s="12">
        <f t="shared" si="18"/>
        <v>0</v>
      </c>
      <c r="BZ4" s="6">
        <f t="shared" ref="BZ4:BZ7" si="34">BY4*AG4</f>
        <v>0</v>
      </c>
      <c r="CA4" s="11">
        <v>0</v>
      </c>
      <c r="CB4" s="12">
        <f t="shared" si="19"/>
        <v>0</v>
      </c>
      <c r="CC4" s="6">
        <f t="shared" ref="CC4:CC7" si="35">CB4*AG4</f>
        <v>0</v>
      </c>
      <c r="CD4" s="11">
        <v>1</v>
      </c>
      <c r="CE4" s="12">
        <v>1</v>
      </c>
      <c r="CF4" s="6">
        <f t="shared" ref="CF4:CF7" si="36">CE4*AG4</f>
        <v>0</v>
      </c>
      <c r="CG4" s="11">
        <v>0</v>
      </c>
      <c r="CH4" s="12">
        <f t="shared" si="20"/>
        <v>0</v>
      </c>
      <c r="CI4" s="6">
        <f t="shared" ref="CI4:CI7" si="37">CH4*AG4</f>
        <v>0</v>
      </c>
      <c r="CJ4" s="9">
        <v>0</v>
      </c>
      <c r="CK4" s="10">
        <f t="shared" si="21"/>
        <v>0</v>
      </c>
      <c r="CL4" s="6">
        <f t="shared" ref="CL4:CL7" si="38">CK4*AG4</f>
        <v>0</v>
      </c>
      <c r="CM4" s="8">
        <v>0</v>
      </c>
      <c r="CN4" s="10">
        <f t="shared" si="22"/>
        <v>0</v>
      </c>
      <c r="CO4" s="6">
        <f t="shared" ref="CO4:CO7" si="39">CN4*AG4</f>
        <v>0</v>
      </c>
      <c r="CP4" s="8">
        <v>0</v>
      </c>
      <c r="CQ4" s="10">
        <f t="shared" si="23"/>
        <v>0</v>
      </c>
      <c r="CR4" s="6">
        <f t="shared" ref="CR4:CR7" si="40">CQ4*AG4</f>
        <v>0</v>
      </c>
      <c r="CS4" s="42">
        <v>1</v>
      </c>
    </row>
    <row r="5" spans="1:97" ht="96" customHeight="1">
      <c r="A5" s="14" t="s">
        <v>33</v>
      </c>
      <c r="B5" s="14" t="s">
        <v>30</v>
      </c>
      <c r="C5" s="15" t="s">
        <v>73</v>
      </c>
      <c r="D5" s="34" t="s">
        <v>120</v>
      </c>
      <c r="E5" s="39" t="s">
        <v>102</v>
      </c>
      <c r="F5" s="36" t="s">
        <v>121</v>
      </c>
      <c r="G5" s="37" t="s">
        <v>122</v>
      </c>
      <c r="H5" s="37" t="s">
        <v>123</v>
      </c>
      <c r="I5" s="37" t="s">
        <v>39</v>
      </c>
      <c r="J5" s="37" t="s">
        <v>42</v>
      </c>
      <c r="K5" s="59"/>
      <c r="L5" s="61"/>
      <c r="M5" s="50"/>
      <c r="N5" s="50"/>
      <c r="O5" s="50"/>
      <c r="P5" s="14" t="s">
        <v>44</v>
      </c>
      <c r="Q5" s="14" t="s">
        <v>48</v>
      </c>
      <c r="R5" s="16" t="s">
        <v>51</v>
      </c>
      <c r="S5" s="50"/>
      <c r="T5" s="16" t="s">
        <v>67</v>
      </c>
      <c r="U5" s="16">
        <v>51002018</v>
      </c>
      <c r="V5" s="16" t="s">
        <v>60</v>
      </c>
      <c r="W5" s="16">
        <v>1</v>
      </c>
      <c r="X5" s="17" t="s">
        <v>59</v>
      </c>
      <c r="Y5" s="51"/>
      <c r="Z5" s="35" t="s">
        <v>99</v>
      </c>
      <c r="AA5" s="52"/>
      <c r="AB5" s="53"/>
      <c r="AC5" s="53"/>
      <c r="AD5" s="35" t="s">
        <v>124</v>
      </c>
      <c r="AE5" s="35" t="s">
        <v>110</v>
      </c>
      <c r="AF5" s="35" t="s">
        <v>111</v>
      </c>
      <c r="AG5" s="56"/>
      <c r="AH5" s="8">
        <v>50</v>
      </c>
      <c r="AI5" s="10">
        <f t="shared" si="24"/>
        <v>150</v>
      </c>
      <c r="AJ5" s="6">
        <f t="shared" si="25"/>
        <v>0</v>
      </c>
      <c r="AK5" s="8">
        <v>24</v>
      </c>
      <c r="AL5" s="10">
        <f t="shared" si="0"/>
        <v>72</v>
      </c>
      <c r="AM5" s="6">
        <f t="shared" si="26"/>
        <v>0</v>
      </c>
      <c r="AN5" s="8">
        <v>40</v>
      </c>
      <c r="AO5" s="10">
        <f t="shared" si="1"/>
        <v>120</v>
      </c>
      <c r="AP5" s="6">
        <f t="shared" si="2"/>
        <v>0</v>
      </c>
      <c r="AQ5" s="11">
        <v>16</v>
      </c>
      <c r="AR5" s="12">
        <f t="shared" si="3"/>
        <v>48</v>
      </c>
      <c r="AS5" s="6">
        <f t="shared" si="4"/>
        <v>0</v>
      </c>
      <c r="AT5" s="8">
        <v>24</v>
      </c>
      <c r="AU5" s="10">
        <f t="shared" si="5"/>
        <v>72</v>
      </c>
      <c r="AV5" s="6">
        <f t="shared" si="6"/>
        <v>0</v>
      </c>
      <c r="AW5" s="8">
        <v>48</v>
      </c>
      <c r="AX5" s="12">
        <f t="shared" si="7"/>
        <v>144</v>
      </c>
      <c r="AY5" s="6">
        <f t="shared" si="8"/>
        <v>0</v>
      </c>
      <c r="AZ5" s="11">
        <v>40</v>
      </c>
      <c r="BA5" s="12">
        <f t="shared" si="9"/>
        <v>120</v>
      </c>
      <c r="BB5" s="7">
        <f t="shared" si="27"/>
        <v>0</v>
      </c>
      <c r="BC5" s="11">
        <v>50</v>
      </c>
      <c r="BD5" s="12">
        <f t="shared" si="10"/>
        <v>150</v>
      </c>
      <c r="BE5" s="6">
        <f t="shared" si="11"/>
        <v>0</v>
      </c>
      <c r="BF5" s="13">
        <v>32</v>
      </c>
      <c r="BG5" s="12">
        <f t="shared" si="12"/>
        <v>96</v>
      </c>
      <c r="BH5" s="6">
        <f t="shared" si="28"/>
        <v>0</v>
      </c>
      <c r="BI5" s="8">
        <v>80</v>
      </c>
      <c r="BJ5" s="12">
        <f t="shared" si="13"/>
        <v>240</v>
      </c>
      <c r="BK5" s="6">
        <f t="shared" si="29"/>
        <v>0</v>
      </c>
      <c r="BL5" s="9">
        <v>30</v>
      </c>
      <c r="BM5" s="12">
        <f t="shared" si="14"/>
        <v>90</v>
      </c>
      <c r="BN5" s="6">
        <f t="shared" si="30"/>
        <v>0</v>
      </c>
      <c r="BO5" s="8">
        <v>80</v>
      </c>
      <c r="BP5" s="12">
        <f t="shared" si="15"/>
        <v>240</v>
      </c>
      <c r="BQ5" s="6">
        <f t="shared" si="31"/>
        <v>0</v>
      </c>
      <c r="BR5" s="11">
        <v>16</v>
      </c>
      <c r="BS5" s="12">
        <f t="shared" si="16"/>
        <v>48</v>
      </c>
      <c r="BT5" s="6">
        <f t="shared" si="32"/>
        <v>0</v>
      </c>
      <c r="BU5" s="11">
        <v>50</v>
      </c>
      <c r="BV5" s="12">
        <f t="shared" si="17"/>
        <v>150</v>
      </c>
      <c r="BW5" s="6">
        <f t="shared" si="33"/>
        <v>0</v>
      </c>
      <c r="BX5" s="11">
        <v>48</v>
      </c>
      <c r="BY5" s="12">
        <f t="shared" si="18"/>
        <v>144</v>
      </c>
      <c r="BZ5" s="6">
        <f t="shared" si="34"/>
        <v>0</v>
      </c>
      <c r="CA5" s="11">
        <v>80</v>
      </c>
      <c r="CB5" s="12">
        <f t="shared" si="19"/>
        <v>240</v>
      </c>
      <c r="CC5" s="6">
        <f t="shared" si="35"/>
        <v>0</v>
      </c>
      <c r="CD5" s="11">
        <v>130</v>
      </c>
      <c r="CE5" s="12">
        <f t="shared" ref="CE5:CE7" si="41">TRUNC((CD5/12*36),0)</f>
        <v>390</v>
      </c>
      <c r="CF5" s="6">
        <f t="shared" si="36"/>
        <v>0</v>
      </c>
      <c r="CG5" s="11">
        <v>40</v>
      </c>
      <c r="CH5" s="12">
        <f t="shared" si="20"/>
        <v>120</v>
      </c>
      <c r="CI5" s="6">
        <f t="shared" si="37"/>
        <v>0</v>
      </c>
      <c r="CJ5" s="9">
        <v>8</v>
      </c>
      <c r="CK5" s="10">
        <f t="shared" si="21"/>
        <v>24</v>
      </c>
      <c r="CL5" s="6">
        <f t="shared" si="38"/>
        <v>0</v>
      </c>
      <c r="CM5" s="8">
        <v>0</v>
      </c>
      <c r="CN5" s="10">
        <f t="shared" si="22"/>
        <v>0</v>
      </c>
      <c r="CO5" s="6">
        <f t="shared" si="39"/>
        <v>0</v>
      </c>
      <c r="CP5" s="8">
        <v>20</v>
      </c>
      <c r="CQ5" s="10">
        <f t="shared" si="23"/>
        <v>60</v>
      </c>
      <c r="CR5" s="6">
        <f t="shared" si="40"/>
        <v>0</v>
      </c>
      <c r="CS5" s="42">
        <v>543</v>
      </c>
    </row>
    <row r="6" spans="1:97" ht="57" customHeight="1">
      <c r="A6" s="14" t="s">
        <v>34</v>
      </c>
      <c r="B6" s="14" t="s">
        <v>30</v>
      </c>
      <c r="C6" s="15" t="s">
        <v>74</v>
      </c>
      <c r="D6" s="34" t="s">
        <v>63</v>
      </c>
      <c r="E6" s="39" t="s">
        <v>103</v>
      </c>
      <c r="F6" s="36" t="s">
        <v>125</v>
      </c>
      <c r="G6" s="40" t="s">
        <v>127</v>
      </c>
      <c r="H6" s="37" t="s">
        <v>126</v>
      </c>
      <c r="I6" s="15" t="s">
        <v>40</v>
      </c>
      <c r="J6" s="15" t="s">
        <v>130</v>
      </c>
      <c r="K6" s="59"/>
      <c r="L6" s="61"/>
      <c r="M6" s="61"/>
      <c r="N6" s="50"/>
      <c r="O6" s="50"/>
      <c r="P6" s="14" t="s">
        <v>45</v>
      </c>
      <c r="Q6" s="14" t="s">
        <v>49</v>
      </c>
      <c r="R6" s="16" t="s">
        <v>52</v>
      </c>
      <c r="S6" s="50"/>
      <c r="T6" s="16" t="s">
        <v>68</v>
      </c>
      <c r="U6" s="39" t="s">
        <v>128</v>
      </c>
      <c r="V6" s="16" t="s">
        <v>62</v>
      </c>
      <c r="W6" s="16">
        <v>60</v>
      </c>
      <c r="X6" s="17" t="s">
        <v>61</v>
      </c>
      <c r="Y6" s="51"/>
      <c r="Z6" s="35" t="s">
        <v>99</v>
      </c>
      <c r="AA6" s="52"/>
      <c r="AB6" s="54"/>
      <c r="AC6" s="55"/>
      <c r="AD6" s="41">
        <v>773902</v>
      </c>
      <c r="AE6" s="35" t="s">
        <v>110</v>
      </c>
      <c r="AF6" s="35" t="s">
        <v>129</v>
      </c>
      <c r="AG6" s="57"/>
      <c r="AH6" s="18">
        <v>4740</v>
      </c>
      <c r="AI6" s="10">
        <f t="shared" si="24"/>
        <v>14220</v>
      </c>
      <c r="AJ6" s="6">
        <f t="shared" si="25"/>
        <v>0</v>
      </c>
      <c r="AK6" s="8">
        <v>4740</v>
      </c>
      <c r="AL6" s="10">
        <f t="shared" si="0"/>
        <v>14220</v>
      </c>
      <c r="AM6" s="6">
        <f t="shared" si="26"/>
        <v>0</v>
      </c>
      <c r="AN6" s="8">
        <v>4740</v>
      </c>
      <c r="AO6" s="10">
        <f t="shared" si="1"/>
        <v>14220</v>
      </c>
      <c r="AP6" s="6">
        <f t="shared" si="2"/>
        <v>0</v>
      </c>
      <c r="AQ6" s="11">
        <v>4740</v>
      </c>
      <c r="AR6" s="12">
        <f t="shared" si="3"/>
        <v>14220</v>
      </c>
      <c r="AS6" s="6">
        <f t="shared" si="4"/>
        <v>0</v>
      </c>
      <c r="AT6" s="8">
        <v>4740</v>
      </c>
      <c r="AU6" s="10">
        <f t="shared" si="5"/>
        <v>14220</v>
      </c>
      <c r="AV6" s="6">
        <f t="shared" si="6"/>
        <v>0</v>
      </c>
      <c r="AW6" s="8">
        <v>4740</v>
      </c>
      <c r="AX6" s="12">
        <f t="shared" si="7"/>
        <v>14220</v>
      </c>
      <c r="AY6" s="6">
        <f t="shared" si="8"/>
        <v>0</v>
      </c>
      <c r="AZ6" s="11">
        <v>4740</v>
      </c>
      <c r="BA6" s="12">
        <f t="shared" si="9"/>
        <v>14220</v>
      </c>
      <c r="BB6" s="7">
        <f t="shared" si="27"/>
        <v>0</v>
      </c>
      <c r="BC6" s="11">
        <v>4740</v>
      </c>
      <c r="BD6" s="12">
        <f t="shared" si="10"/>
        <v>14220</v>
      </c>
      <c r="BE6" s="6">
        <f t="shared" si="11"/>
        <v>0</v>
      </c>
      <c r="BF6" s="13">
        <v>4740</v>
      </c>
      <c r="BG6" s="12">
        <f t="shared" si="12"/>
        <v>14220</v>
      </c>
      <c r="BH6" s="6">
        <f t="shared" si="28"/>
        <v>0</v>
      </c>
      <c r="BI6" s="8">
        <v>600</v>
      </c>
      <c r="BJ6" s="12">
        <f t="shared" si="13"/>
        <v>1800</v>
      </c>
      <c r="BK6" s="6">
        <f t="shared" si="29"/>
        <v>0</v>
      </c>
      <c r="BL6" s="9">
        <v>4740</v>
      </c>
      <c r="BM6" s="12">
        <f t="shared" si="14"/>
        <v>14220</v>
      </c>
      <c r="BN6" s="6">
        <f t="shared" si="30"/>
        <v>0</v>
      </c>
      <c r="BO6" s="8">
        <v>4740</v>
      </c>
      <c r="BP6" s="12">
        <f t="shared" si="15"/>
        <v>14220</v>
      </c>
      <c r="BQ6" s="6">
        <f t="shared" si="31"/>
        <v>0</v>
      </c>
      <c r="BR6" s="11">
        <v>4740</v>
      </c>
      <c r="BS6" s="12">
        <f t="shared" si="16"/>
        <v>14220</v>
      </c>
      <c r="BT6" s="6">
        <f t="shared" si="32"/>
        <v>0</v>
      </c>
      <c r="BU6" s="11">
        <v>4740</v>
      </c>
      <c r="BV6" s="12">
        <f t="shared" si="17"/>
        <v>14220</v>
      </c>
      <c r="BW6" s="6">
        <f t="shared" si="33"/>
        <v>0</v>
      </c>
      <c r="BX6" s="11">
        <v>4740</v>
      </c>
      <c r="BY6" s="12">
        <f t="shared" si="18"/>
        <v>14220</v>
      </c>
      <c r="BZ6" s="6">
        <f t="shared" si="34"/>
        <v>0</v>
      </c>
      <c r="CA6" s="11">
        <v>4740</v>
      </c>
      <c r="CB6" s="12">
        <f t="shared" si="19"/>
        <v>14220</v>
      </c>
      <c r="CC6" s="6">
        <f t="shared" si="35"/>
        <v>0</v>
      </c>
      <c r="CD6" s="11">
        <v>4740</v>
      </c>
      <c r="CE6" s="12">
        <f t="shared" si="41"/>
        <v>14220</v>
      </c>
      <c r="CF6" s="6">
        <f t="shared" si="36"/>
        <v>0</v>
      </c>
      <c r="CG6" s="11">
        <v>0</v>
      </c>
      <c r="CH6" s="12">
        <f t="shared" si="20"/>
        <v>0</v>
      </c>
      <c r="CI6" s="6">
        <f t="shared" si="37"/>
        <v>0</v>
      </c>
      <c r="CJ6" s="9">
        <v>4740</v>
      </c>
      <c r="CK6" s="10">
        <f t="shared" si="21"/>
        <v>14220</v>
      </c>
      <c r="CL6" s="6">
        <f t="shared" si="38"/>
        <v>0</v>
      </c>
      <c r="CM6" s="8">
        <v>0</v>
      </c>
      <c r="CN6" s="10">
        <f t="shared" si="22"/>
        <v>0</v>
      </c>
      <c r="CO6" s="6">
        <f t="shared" si="39"/>
        <v>0</v>
      </c>
      <c r="CP6" s="8">
        <v>0</v>
      </c>
      <c r="CQ6" s="10">
        <f t="shared" si="23"/>
        <v>0</v>
      </c>
      <c r="CR6" s="6">
        <f t="shared" si="40"/>
        <v>0</v>
      </c>
      <c r="CS6" s="42">
        <v>48708</v>
      </c>
    </row>
    <row r="7" spans="1:97" ht="57" customHeight="1">
      <c r="A7" s="14" t="s">
        <v>35</v>
      </c>
      <c r="B7" s="14" t="s">
        <v>30</v>
      </c>
      <c r="C7" s="15" t="s">
        <v>75</v>
      </c>
      <c r="D7" s="34" t="s">
        <v>63</v>
      </c>
      <c r="E7" s="39" t="s">
        <v>103</v>
      </c>
      <c r="F7" s="36" t="s">
        <v>125</v>
      </c>
      <c r="G7" s="40" t="s">
        <v>127</v>
      </c>
      <c r="H7" s="37" t="s">
        <v>126</v>
      </c>
      <c r="I7" s="15" t="s">
        <v>40</v>
      </c>
      <c r="J7" s="15" t="s">
        <v>130</v>
      </c>
      <c r="K7" s="59"/>
      <c r="L7" s="62"/>
      <c r="M7" s="50"/>
      <c r="N7" s="50"/>
      <c r="O7" s="50"/>
      <c r="P7" s="14" t="s">
        <v>46</v>
      </c>
      <c r="Q7" s="14" t="s">
        <v>49</v>
      </c>
      <c r="R7" s="16" t="s">
        <v>52</v>
      </c>
      <c r="S7" s="50"/>
      <c r="T7" s="16" t="s">
        <v>69</v>
      </c>
      <c r="U7" s="16" t="s">
        <v>64</v>
      </c>
      <c r="V7" s="16" t="s">
        <v>62</v>
      </c>
      <c r="W7" s="16">
        <v>60</v>
      </c>
      <c r="X7" s="17" t="s">
        <v>61</v>
      </c>
      <c r="Y7" s="52"/>
      <c r="Z7" s="35" t="s">
        <v>99</v>
      </c>
      <c r="AA7" s="52"/>
      <c r="AB7" s="54"/>
      <c r="AC7" s="55"/>
      <c r="AD7" s="35" t="s">
        <v>131</v>
      </c>
      <c r="AE7" s="35" t="s">
        <v>110</v>
      </c>
      <c r="AF7" s="35" t="s">
        <v>129</v>
      </c>
      <c r="AG7" s="58"/>
      <c r="AH7" s="18">
        <v>1920</v>
      </c>
      <c r="AI7" s="10">
        <f t="shared" si="24"/>
        <v>5760</v>
      </c>
      <c r="AJ7" s="6">
        <f t="shared" si="25"/>
        <v>0</v>
      </c>
      <c r="AK7" s="8">
        <v>1920</v>
      </c>
      <c r="AL7" s="10">
        <f t="shared" si="0"/>
        <v>5760</v>
      </c>
      <c r="AM7" s="6">
        <f t="shared" si="26"/>
        <v>0</v>
      </c>
      <c r="AN7" s="8">
        <v>5760</v>
      </c>
      <c r="AO7" s="10">
        <f t="shared" si="1"/>
        <v>17280</v>
      </c>
      <c r="AP7" s="6">
        <f t="shared" si="2"/>
        <v>0</v>
      </c>
      <c r="AQ7" s="11">
        <v>1920</v>
      </c>
      <c r="AR7" s="12">
        <f t="shared" si="3"/>
        <v>5760</v>
      </c>
      <c r="AS7" s="6">
        <f t="shared" si="4"/>
        <v>0</v>
      </c>
      <c r="AT7" s="8">
        <v>5760</v>
      </c>
      <c r="AU7" s="10">
        <f t="shared" si="5"/>
        <v>17280</v>
      </c>
      <c r="AV7" s="6">
        <f t="shared" si="6"/>
        <v>0</v>
      </c>
      <c r="AW7" s="8">
        <v>5760</v>
      </c>
      <c r="AX7" s="12">
        <f t="shared" si="7"/>
        <v>17280</v>
      </c>
      <c r="AY7" s="6">
        <f t="shared" si="8"/>
        <v>0</v>
      </c>
      <c r="AZ7" s="11">
        <v>1920</v>
      </c>
      <c r="BA7" s="12">
        <f t="shared" si="9"/>
        <v>5760</v>
      </c>
      <c r="BB7" s="7">
        <f t="shared" si="27"/>
        <v>0</v>
      </c>
      <c r="BC7" s="11">
        <v>1920</v>
      </c>
      <c r="BD7" s="12">
        <f t="shared" si="10"/>
        <v>5760</v>
      </c>
      <c r="BE7" s="6">
        <f t="shared" si="11"/>
        <v>0</v>
      </c>
      <c r="BF7" s="13">
        <v>1920</v>
      </c>
      <c r="BG7" s="12">
        <f t="shared" si="12"/>
        <v>5760</v>
      </c>
      <c r="BH7" s="6">
        <f t="shared" si="28"/>
        <v>0</v>
      </c>
      <c r="BI7" s="8">
        <v>600</v>
      </c>
      <c r="BJ7" s="12">
        <f t="shared" si="13"/>
        <v>1800</v>
      </c>
      <c r="BK7" s="6">
        <f t="shared" si="29"/>
        <v>0</v>
      </c>
      <c r="BL7" s="9">
        <v>1920</v>
      </c>
      <c r="BM7" s="12">
        <f t="shared" si="14"/>
        <v>5760</v>
      </c>
      <c r="BN7" s="6">
        <f t="shared" si="30"/>
        <v>0</v>
      </c>
      <c r="BO7" s="8">
        <v>5760</v>
      </c>
      <c r="BP7" s="12">
        <f t="shared" si="15"/>
        <v>17280</v>
      </c>
      <c r="BQ7" s="6">
        <f t="shared" si="31"/>
        <v>0</v>
      </c>
      <c r="BR7" s="11">
        <v>1920</v>
      </c>
      <c r="BS7" s="12">
        <f t="shared" si="16"/>
        <v>5760</v>
      </c>
      <c r="BT7" s="6">
        <f t="shared" si="32"/>
        <v>0</v>
      </c>
      <c r="BU7" s="11">
        <v>1920</v>
      </c>
      <c r="BV7" s="12">
        <f t="shared" si="17"/>
        <v>5760</v>
      </c>
      <c r="BW7" s="6">
        <f t="shared" si="33"/>
        <v>0</v>
      </c>
      <c r="BX7" s="11">
        <v>5760</v>
      </c>
      <c r="BY7" s="12">
        <f t="shared" si="18"/>
        <v>17280</v>
      </c>
      <c r="BZ7" s="6">
        <f t="shared" si="34"/>
        <v>0</v>
      </c>
      <c r="CA7" s="11">
        <v>5760</v>
      </c>
      <c r="CB7" s="12">
        <f t="shared" si="19"/>
        <v>17280</v>
      </c>
      <c r="CC7" s="6">
        <f t="shared" si="35"/>
        <v>0</v>
      </c>
      <c r="CD7" s="11">
        <v>1920</v>
      </c>
      <c r="CE7" s="12">
        <f t="shared" si="41"/>
        <v>5760</v>
      </c>
      <c r="CF7" s="6">
        <f t="shared" si="36"/>
        <v>0</v>
      </c>
      <c r="CG7" s="11">
        <v>0</v>
      </c>
      <c r="CH7" s="12">
        <f t="shared" si="20"/>
        <v>0</v>
      </c>
      <c r="CI7" s="6">
        <f t="shared" si="37"/>
        <v>0</v>
      </c>
      <c r="CJ7" s="9">
        <v>1920</v>
      </c>
      <c r="CK7" s="10">
        <f t="shared" si="21"/>
        <v>5760</v>
      </c>
      <c r="CL7" s="6">
        <f t="shared" si="38"/>
        <v>0</v>
      </c>
      <c r="CM7" s="8">
        <v>0</v>
      </c>
      <c r="CN7" s="10">
        <f t="shared" si="22"/>
        <v>0</v>
      </c>
      <c r="CO7" s="6">
        <f t="shared" si="39"/>
        <v>0</v>
      </c>
      <c r="CP7" s="8">
        <v>0</v>
      </c>
      <c r="CQ7" s="10">
        <f t="shared" si="23"/>
        <v>0</v>
      </c>
      <c r="CR7" s="6">
        <f t="shared" si="40"/>
        <v>0</v>
      </c>
      <c r="CS7" s="42">
        <v>33768</v>
      </c>
    </row>
    <row r="8" spans="1:97">
      <c r="D8" s="28"/>
    </row>
    <row r="9" spans="1:97">
      <c r="R9" s="22"/>
      <c r="AJ9" s="26"/>
      <c r="AM9" s="26"/>
      <c r="AP9" s="26"/>
      <c r="AS9" s="26"/>
      <c r="AV9" s="26"/>
      <c r="AY9" s="26"/>
      <c r="BB9" s="26"/>
      <c r="BE9" s="26"/>
      <c r="BH9" s="26"/>
      <c r="BK9" s="26"/>
      <c r="BN9" s="26"/>
      <c r="BQ9" s="26"/>
      <c r="BT9" s="26"/>
      <c r="BW9" s="26"/>
      <c r="BZ9" s="26"/>
      <c r="CC9" s="26"/>
      <c r="CF9" s="26"/>
      <c r="CI9" s="26"/>
      <c r="CL9" s="26"/>
      <c r="CO9" s="26"/>
    </row>
    <row r="10" spans="1:97" s="28" customFormat="1" ht="53.25" customHeight="1">
      <c r="A10" s="27"/>
      <c r="B10" s="27"/>
      <c r="C10" s="27"/>
      <c r="W10" s="29"/>
      <c r="X10" s="30"/>
      <c r="Y10" s="30"/>
      <c r="Z10" s="30"/>
      <c r="AA10" s="30"/>
      <c r="AB10" s="30"/>
      <c r="AC10" s="30"/>
      <c r="AD10" s="30"/>
      <c r="AE10" s="30"/>
      <c r="AF10" s="30"/>
      <c r="AG10" s="25"/>
      <c r="AH10" s="31"/>
      <c r="AI10" s="31"/>
      <c r="AJ10" s="30"/>
      <c r="AK10" s="31"/>
      <c r="AL10" s="31"/>
      <c r="AM10" s="30"/>
      <c r="AN10" s="31"/>
      <c r="AO10" s="31"/>
      <c r="AP10" s="30"/>
      <c r="AQ10" s="31"/>
      <c r="AR10" s="31"/>
      <c r="AS10" s="30"/>
      <c r="AT10" s="31"/>
      <c r="AU10" s="31"/>
      <c r="AV10" s="30"/>
      <c r="AW10" s="31"/>
      <c r="AX10" s="31"/>
      <c r="AY10" s="30"/>
      <c r="AZ10" s="31"/>
      <c r="BA10" s="31"/>
      <c r="BB10" s="30"/>
      <c r="BC10" s="31"/>
      <c r="BD10" s="31"/>
      <c r="BE10" s="30"/>
      <c r="BF10" s="31"/>
      <c r="BG10" s="31"/>
      <c r="BH10" s="30"/>
      <c r="BI10" s="31"/>
      <c r="BJ10" s="31"/>
      <c r="BK10" s="30"/>
      <c r="BL10" s="31"/>
      <c r="BM10" s="31"/>
      <c r="BN10" s="30"/>
      <c r="BO10" s="31"/>
      <c r="BP10" s="31"/>
      <c r="BQ10" s="30"/>
      <c r="BR10" s="31"/>
      <c r="BS10" s="31"/>
      <c r="BT10" s="30"/>
      <c r="BU10" s="31"/>
      <c r="BV10" s="31"/>
      <c r="BW10" s="30"/>
      <c r="BX10" s="31"/>
      <c r="BY10" s="31"/>
      <c r="BZ10" s="30"/>
      <c r="CA10" s="31"/>
      <c r="CB10" s="31"/>
      <c r="CC10" s="30"/>
      <c r="CD10" s="31"/>
      <c r="CE10" s="31"/>
      <c r="CF10" s="30" t="s">
        <v>70</v>
      </c>
      <c r="CG10" s="31"/>
      <c r="CH10" s="31"/>
      <c r="CI10" s="30"/>
      <c r="CJ10" s="31"/>
      <c r="CK10" s="31"/>
      <c r="CL10" s="30"/>
      <c r="CM10" s="31"/>
      <c r="CN10" s="31"/>
      <c r="CO10" s="30"/>
      <c r="CP10" s="31"/>
      <c r="CQ10" s="31"/>
      <c r="CR10" s="30"/>
      <c r="CS10" s="30"/>
    </row>
    <row r="11" spans="1:97">
      <c r="R11" s="22"/>
    </row>
    <row r="13" spans="1:97">
      <c r="R13" s="22"/>
    </row>
    <row r="16" spans="1:97">
      <c r="R16" s="22"/>
    </row>
    <row r="17" spans="18:18">
      <c r="R17" s="22"/>
    </row>
  </sheetData>
  <mergeCells count="23">
    <mergeCell ref="CP1:CR1"/>
    <mergeCell ref="BU1:BW1"/>
    <mergeCell ref="BX1:BZ1"/>
    <mergeCell ref="CA1:CC1"/>
    <mergeCell ref="CD1:CF1"/>
    <mergeCell ref="CG1:CI1"/>
    <mergeCell ref="CJ1:CL1"/>
    <mergeCell ref="A1:AF1"/>
    <mergeCell ref="AH1:AJ1"/>
    <mergeCell ref="BL1:BN1"/>
    <mergeCell ref="CS1:CS2"/>
    <mergeCell ref="BR1:BT1"/>
    <mergeCell ref="AK1:AM1"/>
    <mergeCell ref="AN1:AP1"/>
    <mergeCell ref="AQ1:AS1"/>
    <mergeCell ref="AT1:AV1"/>
    <mergeCell ref="AW1:AY1"/>
    <mergeCell ref="AZ1:BB1"/>
    <mergeCell ref="BC1:BE1"/>
    <mergeCell ref="BF1:BH1"/>
    <mergeCell ref="BI1:BK1"/>
    <mergeCell ref="BO1:BQ1"/>
    <mergeCell ref="CM1:CO1"/>
  </mergeCells>
  <dataValidations disablePrompts="1" count="1">
    <dataValidation type="textLength" operator="equal" allowBlank="1" showErrorMessage="1" sqref="C2">
      <formula1>10</formula1>
    </dataValidation>
  </dataValidations>
  <pageMargins left="0.7" right="0.7" top="0.75" bottom="0.75" header="0.3" footer="0.3"/>
  <pageSetup paperSize="9" orientation="portrait" r:id="rId1"/>
  <ignoredErrors>
    <ignoredError sqref="Z3:Z7 G6:G7 E3:E7 U6 A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2025-10-28T09:43:13Z</dcterms:modified>
</cp:coreProperties>
</file>