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aramonte\Desktop\PTORS\PTORS 76-77-78\"/>
    </mc:Choice>
  </mc:AlternateContent>
  <xr:revisionPtr revIDLastSave="0" documentId="8_{B779CD9A-9D23-4D16-BB40-DA318DF6C986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ELENCO LOTTI " sheetId="1" r:id="rId1"/>
  </sheets>
  <definedNames>
    <definedName name="_xlnm._FilterDatabase" localSheetId="0" hidden="1">'ELENCO LOTTI '!$A$2:$T$121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1" i="1" l="1"/>
  <c r="S11" i="1" s="1"/>
  <c r="R10" i="1"/>
  <c r="S10" i="1" s="1"/>
  <c r="P7" i="1" l="1"/>
</calcChain>
</file>

<file path=xl/sharedStrings.xml><?xml version="1.0" encoding="utf-8"?>
<sst xmlns="http://schemas.openxmlformats.org/spreadsheetml/2006/main" count="1261" uniqueCount="645">
  <si>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</si>
  <si>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</si>
  <si>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</si>
  <si>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</si>
  <si>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</si>
  <si>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</si>
  <si>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</si>
  <si>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</si>
  <si>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</si>
  <si>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</si>
  <si>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</si>
  <si>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NOTE</t>
  </si>
  <si>
    <t>TOTALE FABBISOGNI</t>
  </si>
  <si>
    <t>H</t>
  </si>
  <si>
    <t>C</t>
  </si>
  <si>
    <t>A</t>
  </si>
  <si>
    <t xml:space="preserve">Ditta </t>
  </si>
  <si>
    <t>Base asta unitaria IVA esclusa</t>
  </si>
  <si>
    <t>SUB-LOTTO</t>
  </si>
  <si>
    <t>B</t>
  </si>
  <si>
    <t>D</t>
  </si>
  <si>
    <t>Tafasitamab</t>
  </si>
  <si>
    <t>Cisteamina (mercaptamina bitartrato)</t>
  </si>
  <si>
    <t>Idrocortisone</t>
  </si>
  <si>
    <t>RIVAROXABAN</t>
  </si>
  <si>
    <t xml:space="preserve">Inibitore umano della C1 -  Esterasi </t>
  </si>
  <si>
    <t>Zanubrutinib</t>
  </si>
  <si>
    <t>leuprorelina</t>
  </si>
  <si>
    <t>IDROCORTISONE</t>
  </si>
  <si>
    <t>NALDEMEDINA</t>
  </si>
  <si>
    <t>DOLUTEGRAVIR + LAMIVUDINA</t>
  </si>
  <si>
    <t>INOTERSEN</t>
  </si>
  <si>
    <t xml:space="preserve">GALCANEZUMAB </t>
  </si>
  <si>
    <t xml:space="preserve">FREMANEZUMAB </t>
  </si>
  <si>
    <t>VELMANASE ALFA</t>
  </si>
  <si>
    <t>TESTOSTERONE</t>
  </si>
  <si>
    <t>ACIDO CHENODESOSSICOLICO</t>
  </si>
  <si>
    <t>BREXPIPRAZOLO</t>
  </si>
  <si>
    <t>BRIGATINIB</t>
  </si>
  <si>
    <t>NETUPITANT/PALONOSETRON CLORIDRATO</t>
  </si>
  <si>
    <t>PIMOZIDE</t>
  </si>
  <si>
    <t>FENTANIL CITRATO</t>
  </si>
  <si>
    <t>BROLUCIZUMAB</t>
  </si>
  <si>
    <t>TEDUGLUTIDE</t>
  </si>
  <si>
    <t>DAROLUTAMIDE</t>
  </si>
  <si>
    <t>LUSUTROMBOPAG</t>
  </si>
  <si>
    <t>GIVOSIRAN</t>
  </si>
  <si>
    <t>GILTERITINIB FUMARATO</t>
  </si>
  <si>
    <t>ONASEMNOGENE ABEPARVOVEC</t>
  </si>
  <si>
    <t>MEROPENEM+ VABORBACTAM</t>
  </si>
  <si>
    <t>MISOPROSTOLO</t>
  </si>
  <si>
    <t>SOLRIAMFETOL</t>
  </si>
  <si>
    <t>CEFIDEROCOL</t>
  </si>
  <si>
    <t>AXICABTAGENE CITOLEUCEL</t>
  </si>
  <si>
    <t>TALAZOPARIB</t>
  </si>
  <si>
    <t>AMFOTERICINA B LIPOSOMIALE</t>
  </si>
  <si>
    <t>LETERMOVIR</t>
  </si>
  <si>
    <t>CLADRIBINA</t>
  </si>
  <si>
    <t>AUBAGIO</t>
  </si>
  <si>
    <t>OZANIMOD</t>
  </si>
  <si>
    <t>Fingolimod</t>
  </si>
  <si>
    <t>DIMETILFUMARATO</t>
  </si>
  <si>
    <t xml:space="preserve">Buprenorfina </t>
  </si>
  <si>
    <t>Acido Bempedoico + Ezetimibe</t>
  </si>
  <si>
    <t>bimekizumab</t>
  </si>
  <si>
    <t>Acido Bempedoico</t>
  </si>
  <si>
    <t>OSILODROSTAT</t>
  </si>
  <si>
    <t>UPADACITINIB</t>
  </si>
  <si>
    <t>Risankizumab</t>
  </si>
  <si>
    <t>Odevixibat</t>
  </si>
  <si>
    <t>Alizapride</t>
  </si>
  <si>
    <t>Oxacillina sodica</t>
  </si>
  <si>
    <t>Vosoritide</t>
  </si>
  <si>
    <t>Suxametonio(succinilcolina) cloruro</t>
  </si>
  <si>
    <t>Clotiapina</t>
  </si>
  <si>
    <t>Metildopa</t>
  </si>
  <si>
    <t>Ketoprofene sale di lisina</t>
  </si>
  <si>
    <t>Nistatina</t>
  </si>
  <si>
    <t>Lisina Acetilsalicilato</t>
  </si>
  <si>
    <t>Ziprasidone cloridrato</t>
  </si>
  <si>
    <t>Zuclopentixolo dicloridrato</t>
  </si>
  <si>
    <t>Nadololo</t>
  </si>
  <si>
    <t>Flutamide</t>
  </si>
  <si>
    <t>Diazepam</t>
  </si>
  <si>
    <t>Tiapride</t>
  </si>
  <si>
    <t>Glasdegib</t>
  </si>
  <si>
    <t>BULEVIRTIDE</t>
  </si>
  <si>
    <t>Abrocitinib</t>
  </si>
  <si>
    <t>CIG</t>
  </si>
  <si>
    <t>Imfinzi</t>
  </si>
  <si>
    <t>Minjuvi</t>
  </si>
  <si>
    <t>PROCYSBI</t>
  </si>
  <si>
    <t>GAVRETO</t>
  </si>
  <si>
    <t>Tukysa</t>
  </si>
  <si>
    <t>Efmody</t>
  </si>
  <si>
    <t>XARELTO</t>
  </si>
  <si>
    <t>XARELTO*56CPR RIV 2,5MG</t>
  </si>
  <si>
    <t>Berinert</t>
  </si>
  <si>
    <t>Brukinsa</t>
  </si>
  <si>
    <t>Politrate</t>
  </si>
  <si>
    <t>ALKINDI*50CPS GRANULI 0,5MG FL</t>
  </si>
  <si>
    <t>ALKINDI*50CPS GRANULI 1MG FL</t>
  </si>
  <si>
    <t>ALKINDI*50CPS GRANULI 2MG FL</t>
  </si>
  <si>
    <t>Rizmoic</t>
  </si>
  <si>
    <t>Dovato</t>
  </si>
  <si>
    <t>TEGSEDI</t>
  </si>
  <si>
    <t>EMGALITY</t>
  </si>
  <si>
    <t>AJOVY</t>
  </si>
  <si>
    <t>LAMZEDE</t>
  </si>
  <si>
    <t>TESTAVAN</t>
  </si>
  <si>
    <t>Acido chenodessosicol le</t>
  </si>
  <si>
    <t>Rxulti</t>
  </si>
  <si>
    <t>Alunbrig</t>
  </si>
  <si>
    <t>Akynzeo</t>
  </si>
  <si>
    <t>ORAP</t>
  </si>
  <si>
    <t>PECFENT 100 MCG DOSE</t>
  </si>
  <si>
    <t xml:space="preserve">PECFENT 400 MCG/DOSE </t>
  </si>
  <si>
    <t>BEOVU 120 mg/ml soluzione iniettabile in siringa preriempita</t>
  </si>
  <si>
    <t>REVESTIVE 5 mg polvere e solvente per soluzione iniettabile</t>
  </si>
  <si>
    <t>NUBEQA 300 mg 112 cpr</t>
  </si>
  <si>
    <t>mulpleo</t>
  </si>
  <si>
    <t>GIVLAARI*SC 1FL 1ML 189MG/ML</t>
  </si>
  <si>
    <t>XOSPATA  40mg - compresse rivestite con film - uso orale</t>
  </si>
  <si>
    <t>Zolgensma 2 x 1013  genomi vettoriali/mL soluzione per infusione</t>
  </si>
  <si>
    <t>Mayzent</t>
  </si>
  <si>
    <t>Vaborem</t>
  </si>
  <si>
    <t>Angusta</t>
  </si>
  <si>
    <t>kymriah</t>
  </si>
  <si>
    <t>Sunosi</t>
  </si>
  <si>
    <t>FETCROJA</t>
  </si>
  <si>
    <t>yescarta</t>
  </si>
  <si>
    <t>Talzenna 1mg (talazoparib)</t>
  </si>
  <si>
    <t>Talzenna 0,25 mg (talazoparib)</t>
  </si>
  <si>
    <t>AMBISOME (10 fl / 50MG IV)</t>
  </si>
  <si>
    <t>PREVYMIS</t>
  </si>
  <si>
    <t>MAVENCLAD</t>
  </si>
  <si>
    <t>TERIFLUNAMIDE</t>
  </si>
  <si>
    <t>ZEPOSIA® 4 cps 0,23 mg + 3 cps 0,46 mg</t>
  </si>
  <si>
    <t>ZEPOSIA®28 cps 0,92 mg</t>
  </si>
  <si>
    <t>Gilenya 0,5 mg capsule rigide</t>
  </si>
  <si>
    <t>TECFIDERA 240</t>
  </si>
  <si>
    <t>BUSETTE</t>
  </si>
  <si>
    <t>Nustendi</t>
  </si>
  <si>
    <t>Bimzelx</t>
  </si>
  <si>
    <t>Nilemdo</t>
  </si>
  <si>
    <t>ISTURISA</t>
  </si>
  <si>
    <t>RINVOQ</t>
  </si>
  <si>
    <t>Skyrizi® 150 mg PEN</t>
  </si>
  <si>
    <t>Skyrizi® 150 mg PFS</t>
  </si>
  <si>
    <t xml:space="preserve">Bylvay </t>
  </si>
  <si>
    <t>Epidyolex</t>
  </si>
  <si>
    <t>limican</t>
  </si>
  <si>
    <t>Penstapho</t>
  </si>
  <si>
    <t>Voxzogo</t>
  </si>
  <si>
    <t>Midarine</t>
  </si>
  <si>
    <t>Entumin</t>
  </si>
  <si>
    <t>Aldomet</t>
  </si>
  <si>
    <t>Artrosilene</t>
  </si>
  <si>
    <t>Mycostatin</t>
  </si>
  <si>
    <t>Muskidol</t>
  </si>
  <si>
    <t>Ziprasidone San</t>
  </si>
  <si>
    <t>Clopixol</t>
  </si>
  <si>
    <t>Nadololo Chepla</t>
  </si>
  <si>
    <t>Flutamide EG</t>
  </si>
  <si>
    <t>Valium</t>
  </si>
  <si>
    <t>Sereprile</t>
  </si>
  <si>
    <t>Daurismo</t>
  </si>
  <si>
    <t>HEPCLUDEX®</t>
  </si>
  <si>
    <t>CIBINQO</t>
  </si>
  <si>
    <t>Concentrato per soluzione per infusione (concentrato sterile).
Soluzione da incolore a leggermente gialla, da limpida a opalescente, priva di particelle visibili. La soluzione ha un pH di circa 6,0 ed una osmolalità di circa 400 mOsm/kg.</t>
  </si>
  <si>
    <t>polvere per concentrato per soluzione per infusione</t>
  </si>
  <si>
    <t>Capsule rigide gastroresistenti</t>
  </si>
  <si>
    <t>Capsula rigida</t>
  </si>
  <si>
    <t>Compresse</t>
  </si>
  <si>
    <t>capsula rigida a rilascio modificato</t>
  </si>
  <si>
    <t>Granulato per sospensione orale</t>
  </si>
  <si>
    <t>compressa</t>
  </si>
  <si>
    <t xml:space="preserve">polvere e solvente per soluzione iniettabile.     </t>
  </si>
  <si>
    <t>Capsule rigide</t>
  </si>
  <si>
    <t> Polvere e solvente per sospensione iniettabile a rilascio prolungato </t>
  </si>
  <si>
    <t>granuli</t>
  </si>
  <si>
    <t>sol. iniettabile</t>
  </si>
  <si>
    <t>Sol. iniettabile</t>
  </si>
  <si>
    <t>POLVEREper concentrato per soluzione per infusione</t>
  </si>
  <si>
    <t>GEL TRANSDERMICO</t>
  </si>
  <si>
    <t>cpr rivestita</t>
  </si>
  <si>
    <t xml:space="preserve">compresse rivestite </t>
  </si>
  <si>
    <t>COMPRESSA</t>
  </si>
  <si>
    <t>SOLUZIONE nasale</t>
  </si>
  <si>
    <t>SOLAUZIONE  nasale</t>
  </si>
  <si>
    <t>sol. Iniett.</t>
  </si>
  <si>
    <t>soluzione per infusiome</t>
  </si>
  <si>
    <t>Compressa rivestita con film</t>
  </si>
  <si>
    <t>sacca per infusione (1-3)</t>
  </si>
  <si>
    <t>dispersione per infusione</t>
  </si>
  <si>
    <t xml:space="preserve">Capsula </t>
  </si>
  <si>
    <t xml:space="preserve">polvere per dispersione  per infusione.     </t>
  </si>
  <si>
    <t>compresse</t>
  </si>
  <si>
    <t>soluzione iniettabile</t>
  </si>
  <si>
    <t>COMPRESSE</t>
  </si>
  <si>
    <t>Capsule  gastroresistenti</t>
  </si>
  <si>
    <t>cerotti transdermici</t>
  </si>
  <si>
    <t xml:space="preserve">compresse rivestite con film </t>
  </si>
  <si>
    <t xml:space="preserve">soluzione iniettabile </t>
  </si>
  <si>
    <t xml:space="preserve">soluzione iniettabile - </t>
  </si>
  <si>
    <t>Capsule</t>
  </si>
  <si>
    <t>soluzione orale</t>
  </si>
  <si>
    <t>polvere e solvente</t>
  </si>
  <si>
    <t>cpr riv.</t>
  </si>
  <si>
    <t>sospensione</t>
  </si>
  <si>
    <t>capsula</t>
  </si>
  <si>
    <t xml:space="preserve">Polvere per soluzione iniettabile. </t>
  </si>
  <si>
    <t>compresse rivestite con film</t>
  </si>
  <si>
    <t>500mg</t>
  </si>
  <si>
    <t>200 mg</t>
  </si>
  <si>
    <t>Capsula da 75 mg</t>
  </si>
  <si>
    <t>Capsula da 25 mg</t>
  </si>
  <si>
    <t>100mg</t>
  </si>
  <si>
    <t>150 mg</t>
  </si>
  <si>
    <t>50 mg</t>
  </si>
  <si>
    <t>5 mg</t>
  </si>
  <si>
    <t>10 mg</t>
  </si>
  <si>
    <t>2,625 g di granuli, corrispondenti a 51,7 mg di rivaroxaban, in 1 flacone da 100 mL</t>
  </si>
  <si>
    <t>5,25 g di granuli, corrispondenti a 103,4 mg di rivaroxaban, 1 flacone da 250 mL</t>
  </si>
  <si>
    <t>2,5 mg</t>
  </si>
  <si>
    <t>2000 UI</t>
  </si>
  <si>
    <t>3000UI</t>
  </si>
  <si>
    <t>80 mg</t>
  </si>
  <si>
    <t>3,75 mg</t>
  </si>
  <si>
    <t>22,5 mg</t>
  </si>
  <si>
    <t>0,5 mg</t>
  </si>
  <si>
    <t>1 mg</t>
  </si>
  <si>
    <t>2 mg</t>
  </si>
  <si>
    <t>200 mcg</t>
  </si>
  <si>
    <t>50 mg +300 mg</t>
  </si>
  <si>
    <t>284 mg</t>
  </si>
  <si>
    <t>120 MG</t>
  </si>
  <si>
    <t>225 MG</t>
  </si>
  <si>
    <t>10 MG- 2MG/ML</t>
  </si>
  <si>
    <t>85,5 g/56 dosi</t>
  </si>
  <si>
    <t>250 MG</t>
  </si>
  <si>
    <t>3 mg</t>
  </si>
  <si>
    <t>4 mg</t>
  </si>
  <si>
    <t>90 mg</t>
  </si>
  <si>
    <t>180 mg</t>
  </si>
  <si>
    <t>30 mg</t>
  </si>
  <si>
    <t>300</t>
  </si>
  <si>
    <t>4 MG</t>
  </si>
  <si>
    <t>100 MCG/DOSE</t>
  </si>
  <si>
    <t>400 MCG/DOSE</t>
  </si>
  <si>
    <t>120 mg/ml/0,165 ml</t>
  </si>
  <si>
    <t>5mg</t>
  </si>
  <si>
    <t>300 mg</t>
  </si>
  <si>
    <t>189 mg</t>
  </si>
  <si>
    <t>40 mg</t>
  </si>
  <si>
    <t>2x1013/ML</t>
  </si>
  <si>
    <t>2mg</t>
  </si>
  <si>
    <t>1g/1g</t>
  </si>
  <si>
    <t>25 mcg</t>
  </si>
  <si>
    <t>1,2 x 106-6 x 108 cellule T vitali CAR-positive</t>
  </si>
  <si>
    <t>75 mg</t>
  </si>
  <si>
    <t>1 g</t>
  </si>
  <si>
    <t>0,4X10^8</t>
  </si>
  <si>
    <t>0,25 mg</t>
  </si>
  <si>
    <t>240mg</t>
  </si>
  <si>
    <t>480mg</t>
  </si>
  <si>
    <t>10MG</t>
  </si>
  <si>
    <t>14 MG</t>
  </si>
  <si>
    <t>0,23mg+0,46mg</t>
  </si>
  <si>
    <t>0,92 mg</t>
  </si>
  <si>
    <t>240 mg</t>
  </si>
  <si>
    <t xml:space="preserve">“5 microgrammi/ora”  </t>
  </si>
  <si>
    <t xml:space="preserve">“10 microgrammi/ora”  </t>
  </si>
  <si>
    <t xml:space="preserve">“15 microgrammi/ora”  </t>
  </si>
  <si>
    <t xml:space="preserve">“20 microgrammi/ora”  </t>
  </si>
  <si>
    <t>180 + 10 mg</t>
  </si>
  <si>
    <t>160 mg/ml</t>
  </si>
  <si>
    <t xml:space="preserve">180 mg </t>
  </si>
  <si>
    <t>15 MG</t>
  </si>
  <si>
    <t xml:space="preserve">150 mg </t>
  </si>
  <si>
    <t xml:space="preserve">200 microgrammi </t>
  </si>
  <si>
    <t xml:space="preserve">400 microgrammi </t>
  </si>
  <si>
    <t xml:space="preserve">1200 microgrammi </t>
  </si>
  <si>
    <t>100 mg/ml       100 ml</t>
  </si>
  <si>
    <t>0,4 mg</t>
  </si>
  <si>
    <t>0,56 mg</t>
  </si>
  <si>
    <t>1,2 mg</t>
  </si>
  <si>
    <t>100 mg/2ml</t>
  </si>
  <si>
    <t xml:space="preserve">40 mg </t>
  </si>
  <si>
    <t>100 mg/ml 10ml</t>
  </si>
  <si>
    <t>40 mg- 40 ml</t>
  </si>
  <si>
    <t xml:space="preserve">500 mg  </t>
  </si>
  <si>
    <t>250 mg</t>
  </si>
  <si>
    <t>160 mg/2ml</t>
  </si>
  <si>
    <t>100 ml</t>
  </si>
  <si>
    <t>500 mg/2,5 ml</t>
  </si>
  <si>
    <t>1000 mg/5ml</t>
  </si>
  <si>
    <t>20 mg</t>
  </si>
  <si>
    <t>20 mg/ml- 10 ml</t>
  </si>
  <si>
    <t>10 mg/2ml</t>
  </si>
  <si>
    <t>100 mg/2 ml</t>
  </si>
  <si>
    <t>100 mg</t>
  </si>
  <si>
    <t>25 MG</t>
  </si>
  <si>
    <t>endovenosa</t>
  </si>
  <si>
    <t>EV</t>
  </si>
  <si>
    <t>Per uso orale</t>
  </si>
  <si>
    <t>orale</t>
  </si>
  <si>
    <t>sottocute</t>
  </si>
  <si>
    <t>intramuscolare</t>
  </si>
  <si>
    <t>Sottocutanea</t>
  </si>
  <si>
    <t>TRANSDERMICA</t>
  </si>
  <si>
    <t>nasale</t>
  </si>
  <si>
    <t>intraoculare</t>
  </si>
  <si>
    <t>s.c.</t>
  </si>
  <si>
    <t>dispersione per infusione - uso endovenoso - sacca (etilene vinil acetato)</t>
  </si>
  <si>
    <t>endovenosa diluita</t>
  </si>
  <si>
    <t xml:space="preserve">endovenosa </t>
  </si>
  <si>
    <t>infusione</t>
  </si>
  <si>
    <t>transdermica</t>
  </si>
  <si>
    <t xml:space="preserve">uso sottocutaneo </t>
  </si>
  <si>
    <t>endovenosa diluito,intramuscolare diluito</t>
  </si>
  <si>
    <t>sottocutanea</t>
  </si>
  <si>
    <t>IM-EV</t>
  </si>
  <si>
    <t>endovenosa/intramuscolare</t>
  </si>
  <si>
    <t>EV/IM</t>
  </si>
  <si>
    <t>fiala</t>
  </si>
  <si>
    <t xml:space="preserve">flaconcino </t>
  </si>
  <si>
    <t>Sosp orale 1 mg/ml flacone 100 ml</t>
  </si>
  <si>
    <t>Sosp orale 1 mg/ml flacone 250 ml</t>
  </si>
  <si>
    <t>COMPRESSA RIVESTITA</t>
  </si>
  <si>
    <t>siringa</t>
  </si>
  <si>
    <t>penna preriempita</t>
  </si>
  <si>
    <t>SIRINGA</t>
  </si>
  <si>
    <t>FLACONE</t>
  </si>
  <si>
    <t>CONTENITORE MULTIDOSE</t>
  </si>
  <si>
    <t>flacone</t>
  </si>
  <si>
    <t>sacca</t>
  </si>
  <si>
    <t>mg</t>
  </si>
  <si>
    <t>mg/ml</t>
  </si>
  <si>
    <t>cerotto</t>
  </si>
  <si>
    <t xml:space="preserve"> penne preiempite</t>
  </si>
  <si>
    <t>COMPRESSA RIVESTITA con film</t>
  </si>
  <si>
    <t xml:space="preserve">penna </t>
  </si>
  <si>
    <t>capsule</t>
  </si>
  <si>
    <t>fiale</t>
  </si>
  <si>
    <t>flaconcino</t>
  </si>
  <si>
    <t>L01XC28</t>
  </si>
  <si>
    <t xml:space="preserve"> L01FX12</t>
  </si>
  <si>
    <t>A16AA04</t>
  </si>
  <si>
    <t>L01EX23</t>
  </si>
  <si>
    <t>L01EH03</t>
  </si>
  <si>
    <t>H02AB09</t>
  </si>
  <si>
    <t>B01AF01</t>
  </si>
  <si>
    <t>B06AC01</t>
  </si>
  <si>
    <t>L01EL03</t>
  </si>
  <si>
    <t>L02AE02</t>
  </si>
  <si>
    <t>L02AE03</t>
  </si>
  <si>
    <t>A06AH05</t>
  </si>
  <si>
    <t>J05AR25</t>
  </si>
  <si>
    <t>N07XX15</t>
  </si>
  <si>
    <t>N02CD02</t>
  </si>
  <si>
    <t>N02CD03</t>
  </si>
  <si>
    <t>A16AB15</t>
  </si>
  <si>
    <t>G03BA03</t>
  </si>
  <si>
    <t>A05AA01</t>
  </si>
  <si>
    <t>N05AX16</t>
  </si>
  <si>
    <t>L01ED04</t>
  </si>
  <si>
    <t>A04AA55</t>
  </si>
  <si>
    <t>N05AG02</t>
  </si>
  <si>
    <t>N02AB03</t>
  </si>
  <si>
    <t>S01LA06</t>
  </si>
  <si>
    <t>A16AX08</t>
  </si>
  <si>
    <t>L02BB06</t>
  </si>
  <si>
    <t>B02BX07</t>
  </si>
  <si>
    <t>A16AX16</t>
  </si>
  <si>
    <t>L01XE13</t>
  </si>
  <si>
    <t>M09AX09</t>
  </si>
  <si>
    <t>L04AA42</t>
  </si>
  <si>
    <t>J01DH52</t>
  </si>
  <si>
    <t>G02AD06</t>
  </si>
  <si>
    <t>L01XL04</t>
  </si>
  <si>
    <t>N06BA14</t>
  </si>
  <si>
    <t>J01DI04</t>
  </si>
  <si>
    <t>L01XL03</t>
  </si>
  <si>
    <t>L01XK04</t>
  </si>
  <si>
    <t>J02AA01</t>
  </si>
  <si>
    <t>J05AX18</t>
  </si>
  <si>
    <t>L04AA40</t>
  </si>
  <si>
    <t>L04AA31</t>
  </si>
  <si>
    <t>L04AA38</t>
  </si>
  <si>
    <t>L04AA27</t>
  </si>
  <si>
    <t>L04AX07</t>
  </si>
  <si>
    <t>N02AE01</t>
  </si>
  <si>
    <t>C10AB10</t>
  </si>
  <si>
    <t>L04AC21</t>
  </si>
  <si>
    <t>C10AX15</t>
  </si>
  <si>
    <t>H02CA02</t>
  </si>
  <si>
    <t>L04AA44</t>
  </si>
  <si>
    <t>L04AC18</t>
  </si>
  <si>
    <t>A05AX05</t>
  </si>
  <si>
    <t>N03AX24</t>
  </si>
  <si>
    <t>A03FA05</t>
  </si>
  <si>
    <t>J01CF04</t>
  </si>
  <si>
    <t>M05BX07</t>
  </si>
  <si>
    <t>M03AB01</t>
  </si>
  <si>
    <t>N05AH06</t>
  </si>
  <si>
    <t>C02AB01</t>
  </si>
  <si>
    <t>M01AE03</t>
  </si>
  <si>
    <t>A07AA02</t>
  </si>
  <si>
    <t>N02BA01</t>
  </si>
  <si>
    <t>N05AE04</t>
  </si>
  <si>
    <t>N05AF05</t>
  </si>
  <si>
    <t>C07AA12</t>
  </si>
  <si>
    <t>L02BB01</t>
  </si>
  <si>
    <t>N05BA01</t>
  </si>
  <si>
    <t>N05AL03</t>
  </si>
  <si>
    <t>L01XJ03</t>
  </si>
  <si>
    <t>J05AX28</t>
  </si>
  <si>
    <t>D11AH08</t>
  </si>
  <si>
    <t>Codice A.I.C. n. 047089014/E</t>
  </si>
  <si>
    <t>049606015</t>
  </si>
  <si>
    <t>043041021/E (in base 10)</t>
  </si>
  <si>
    <t xml:space="preserve"> 049771037/E</t>
  </si>
  <si>
    <t>049545015/E</t>
  </si>
  <si>
    <t>049545027/E</t>
  </si>
  <si>
    <t>038744506/E</t>
  </si>
  <si>
    <t>038744518/E</t>
  </si>
  <si>
    <t>038744278</t>
  </si>
  <si>
    <t>049782016/E</t>
  </si>
  <si>
    <t>041465016</t>
  </si>
  <si>
    <t>041465028</t>
  </si>
  <si>
    <t>046129019</t>
  </si>
  <si>
    <t>046129021</t>
  </si>
  <si>
    <t>046129033</t>
  </si>
  <si>
    <t>045381011</t>
  </si>
  <si>
    <t>046927036</t>
  </si>
  <si>
    <t>046927051</t>
  </si>
  <si>
    <t>046927063</t>
  </si>
  <si>
    <t>046927075</t>
  </si>
  <si>
    <t>047416084</t>
  </si>
  <si>
    <t>047416108</t>
  </si>
  <si>
    <t>047416110</t>
  </si>
  <si>
    <t>044201010</t>
  </si>
  <si>
    <t>022907036</t>
  </si>
  <si>
    <t>040328015</t>
  </si>
  <si>
    <t>040328041</t>
  </si>
  <si>
    <t>048480014</t>
  </si>
  <si>
    <t>045578010</t>
  </si>
  <si>
    <t>048610012</t>
  </si>
  <si>
    <t>047622016</t>
  </si>
  <si>
    <t>048516013</t>
  </si>
  <si>
    <t>048312019</t>
  </si>
  <si>
    <t>048773030</t>
  </si>
  <si>
    <t>048440010</t>
  </si>
  <si>
    <t xml:space="preserve"> 048440022</t>
  </si>
  <si>
    <t>047422011</t>
  </si>
  <si>
    <t>048968010</t>
  </si>
  <si>
    <t>048446025</t>
  </si>
  <si>
    <t>048446076</t>
  </si>
  <si>
    <t>048722019</t>
  </si>
  <si>
    <t>046995015</t>
  </si>
  <si>
    <t>048057057</t>
  </si>
  <si>
    <t>048057018</t>
  </si>
  <si>
    <t>045890011/E</t>
  </si>
  <si>
    <t>045890023/E</t>
  </si>
  <si>
    <t>045890035/E</t>
  </si>
  <si>
    <t>045890047/E</t>
  </si>
  <si>
    <t xml:space="preserve">
 045615010</t>
  </si>
  <si>
    <t>045615022</t>
  </si>
  <si>
    <t>045615046</t>
  </si>
  <si>
    <t>042921027</t>
  </si>
  <si>
    <t>048818013</t>
  </si>
  <si>
    <t>048818025</t>
  </si>
  <si>
    <t>043426028</t>
  </si>
  <si>
    <t>043426093</t>
  </si>
  <si>
    <t>043426168</t>
  </si>
  <si>
    <t>043426232</t>
  </si>
  <si>
    <t>048668026</t>
  </si>
  <si>
    <t>O47821020</t>
  </si>
  <si>
    <t>047821032</t>
  </si>
  <si>
    <t>048906046</t>
  </si>
  <si>
    <t>048906022</t>
  </si>
  <si>
    <t>049826098</t>
  </si>
  <si>
    <t>049826100</t>
  </si>
  <si>
    <t>049826047</t>
  </si>
  <si>
    <t xml:space="preserve"> 28 compresse</t>
  </si>
  <si>
    <t xml:space="preserve">  28 compresse</t>
  </si>
  <si>
    <t>1 flaconcino</t>
  </si>
  <si>
    <t>4 cerotti</t>
  </si>
  <si>
    <t xml:space="preserve">1 PEN da 150 mg </t>
  </si>
  <si>
    <t>1 PFS da 150 mg</t>
  </si>
  <si>
    <t>AstraZeneca S.p.A.</t>
  </si>
  <si>
    <t>Incyte Biosciences Italy</t>
  </si>
  <si>
    <t>Chiesi Italia Spa</t>
  </si>
  <si>
    <t>Roche S.p.A.</t>
  </si>
  <si>
    <t>Seagen</t>
  </si>
  <si>
    <t>BAYER S.p.A</t>
  </si>
  <si>
    <t>CSL Behring S.p.A.</t>
  </si>
  <si>
    <t>ALLOGA/ BEIGENE ITALIA</t>
  </si>
  <si>
    <t>Sophos Biotech S.r.l. (titolare)
Farma Group S.r.l. (concessionario per la vendita)</t>
  </si>
  <si>
    <t>Sophos Biotech S.r.l.
Farma Group S.r.l. (concessionario per la vendita)</t>
  </si>
  <si>
    <t>EUROMED</t>
  </si>
  <si>
    <t>MOLTENI &amp;C.F.LLIALITTI SpA</t>
  </si>
  <si>
    <t>VIIV HEALTHCAR EBV</t>
  </si>
  <si>
    <t>SWEDISH ORPHAN BIOVITRUM SRL</t>
  </si>
  <si>
    <t>ELI LILLY ITALIA SPA</t>
  </si>
  <si>
    <t>TEVA ITALIA SRL</t>
  </si>
  <si>
    <t>FERRING SPA</t>
  </si>
  <si>
    <t>LEADIANT BIOSCIENCES LIMITED -SILVANO CHIAPPAROLI logistica</t>
  </si>
  <si>
    <t>Otsuka Pharmaceutic. Italy srl</t>
  </si>
  <si>
    <t>Takeda Italia SpA</t>
  </si>
  <si>
    <t>ITALFARMACO</t>
  </si>
  <si>
    <t>ALLOGA ITALIA SRL</t>
  </si>
  <si>
    <t>MOLTENI &amp; C F.LLI ALITTI SpA</t>
  </si>
  <si>
    <t>TAKEDA ITALIA SpA</t>
  </si>
  <si>
    <t>Bayer SpA</t>
  </si>
  <si>
    <t>SHIONOGI Srl</t>
  </si>
  <si>
    <t>ALNYLAM ITALY Srl</t>
  </si>
  <si>
    <t>Astellas Pharma S.p.A</t>
  </si>
  <si>
    <t>NOVARTIS FARMA SPA</t>
  </si>
  <si>
    <t>CODIFI srl Consorzio stabile per la distribuzione</t>
  </si>
  <si>
    <t>NORGINE ITALIA S.R.L.</t>
  </si>
  <si>
    <t>SHIONOGI SRL</t>
  </si>
  <si>
    <t>GILEAD SCIENCES Srl</t>
  </si>
  <si>
    <t>GILEAD SCIENCES srl</t>
  </si>
  <si>
    <t>MSD Italia Srl</t>
  </si>
  <si>
    <t>Merck Serono</t>
  </si>
  <si>
    <t>Sanofi srl</t>
  </si>
  <si>
    <t>Bristol Myers Squibb</t>
  </si>
  <si>
    <t>Biogen Italia srl</t>
  </si>
  <si>
    <t>SANDOZ S.p.A.</t>
  </si>
  <si>
    <t>Daiichi-Sankyo Italia spa</t>
  </si>
  <si>
    <t>UCB Pharma S.P.A</t>
  </si>
  <si>
    <t>RECORDATI RARE DISEASES ITALY</t>
  </si>
  <si>
    <t>AbbVie</t>
  </si>
  <si>
    <t xml:space="preserve">Albireo AB </t>
  </si>
  <si>
    <t>Acarpia Farmaceutici srl</t>
  </si>
  <si>
    <t>Biomarin pharmaceutical Italia serl</t>
  </si>
  <si>
    <t>Dompè Farmaceutici spa</t>
  </si>
  <si>
    <t>Opella Healthcare Italy srl</t>
  </si>
  <si>
    <t>Lundbeck Italia srl(GR FARMA SRL)</t>
  </si>
  <si>
    <t>Avas Pharmaceuticals S.R.L</t>
  </si>
  <si>
    <t>EG S.p.A.</t>
  </si>
  <si>
    <t>Polifarma SpA</t>
  </si>
  <si>
    <t>Pfizer srl</t>
  </si>
  <si>
    <t>Alloga Italia srl/substipharm srl</t>
  </si>
  <si>
    <t>GILEAD SCIENCES SRL</t>
  </si>
  <si>
    <t>fabbisogno espresso in flaconi</t>
  </si>
  <si>
    <t>DESERTO IN PRECEDENZA</t>
  </si>
  <si>
    <t>ulteriori AIC rimborsati dal SSN,verranno sottomessi in sede di gara con offerta integrativa</t>
  </si>
  <si>
    <t>pazienti pediatrici e giovani adulti fino a venticinque anni di età con leucemia linfoblastica acuta (LLA) a cellule B che è refrattaria, in recidiva post-trapianto o in seconda o ulteriore recidiva</t>
  </si>
  <si>
    <t>pazienti adulti con linfoma diffuso a grandi cellule B (DLBCL) in recidiva o refrattario dopo due o più linee di terapia sistemica.</t>
  </si>
  <si>
    <t>AGGIORNAMENTO PTORS N. 76 - 77 - 78 (36 MESI)</t>
  </si>
  <si>
    <t>049361025/E</t>
  </si>
  <si>
    <t>049361013/E</t>
  </si>
  <si>
    <t>9702082B56</t>
  </si>
  <si>
    <t>9702084CFC</t>
  </si>
  <si>
    <t>9702085DCF</t>
  </si>
  <si>
    <t>97020912C6</t>
  </si>
  <si>
    <t>9702092399</t>
  </si>
  <si>
    <t>9702095612</t>
  </si>
  <si>
    <t>Durvalumab</t>
  </si>
  <si>
    <t>97020977B8</t>
  </si>
  <si>
    <t>970209995E</t>
  </si>
  <si>
    <t>9702102BD7</t>
  </si>
  <si>
    <t>9702103CAA</t>
  </si>
  <si>
    <t>9702104D7D</t>
  </si>
  <si>
    <t>9702105E50</t>
  </si>
  <si>
    <t>9702107FF6</t>
  </si>
  <si>
    <t>9702110274</t>
  </si>
  <si>
    <t>970211241A</t>
  </si>
  <si>
    <t>9702115693</t>
  </si>
  <si>
    <t>970211890C</t>
  </si>
  <si>
    <t>97021199DF</t>
  </si>
  <si>
    <t>9702123D2B</t>
  </si>
  <si>
    <t>9702126FA4</t>
  </si>
  <si>
    <t>9702129222</t>
  </si>
  <si>
    <t>970213249B</t>
  </si>
  <si>
    <t>970213356E</t>
  </si>
  <si>
    <t>97021367E7</t>
  </si>
  <si>
    <t>9702139A60</t>
  </si>
  <si>
    <t>9702142CD9</t>
  </si>
  <si>
    <t>97021470FD</t>
  </si>
  <si>
    <t>9702151449</t>
  </si>
  <si>
    <t>9702155795</t>
  </si>
  <si>
    <t>9702156868</t>
  </si>
  <si>
    <t>970215793B</t>
  </si>
  <si>
    <t>9702161C87</t>
  </si>
  <si>
    <t>9702163E2D</t>
  </si>
  <si>
    <t>97021660AB</t>
  </si>
  <si>
    <t>970216717E</t>
  </si>
  <si>
    <t>97021714CA</t>
  </si>
  <si>
    <t>9702173670</t>
  </si>
  <si>
    <t>9702175816</t>
  </si>
  <si>
    <t>97021779BC</t>
  </si>
  <si>
    <t>9702179B62</t>
  </si>
  <si>
    <t>9702183EAE</t>
  </si>
  <si>
    <t>9702185059</t>
  </si>
  <si>
    <t>97021893A5</t>
  </si>
  <si>
    <t>97021936F1</t>
  </si>
  <si>
    <t>970219696A</t>
  </si>
  <si>
    <t>9702199BE3</t>
  </si>
  <si>
    <t>9702201D89</t>
  </si>
  <si>
    <t>9702204007</t>
  </si>
  <si>
    <t>97022050DA</t>
  </si>
  <si>
    <t>970221269F</t>
  </si>
  <si>
    <t>97022169EB</t>
  </si>
  <si>
    <t>9702218B91</t>
  </si>
  <si>
    <t>970222515B</t>
  </si>
  <si>
    <t>9702227301</t>
  </si>
  <si>
    <t>97022294A7</t>
  </si>
  <si>
    <t>970223164D</t>
  </si>
  <si>
    <t>97022337F3</t>
  </si>
  <si>
    <t>9702238C12</t>
  </si>
  <si>
    <t>9702241E8B</t>
  </si>
  <si>
    <t>9702243036</t>
  </si>
  <si>
    <t>9702248455</t>
  </si>
  <si>
    <t>97022516CE</t>
  </si>
  <si>
    <t>9702253874</t>
  </si>
  <si>
    <t>9702257BC0</t>
  </si>
  <si>
    <t>9702259D66</t>
  </si>
  <si>
    <t>9702261F0C</t>
  </si>
  <si>
    <t>97022630B7</t>
  </si>
  <si>
    <t>9702266330</t>
  </si>
  <si>
    <t>9702267403</t>
  </si>
  <si>
    <t>97022738F5</t>
  </si>
  <si>
    <t>9702278D14</t>
  </si>
  <si>
    <t>9702281F8D</t>
  </si>
  <si>
    <t>970228420B</t>
  </si>
  <si>
    <t>9702293976</t>
  </si>
  <si>
    <t>9702296BEF</t>
  </si>
  <si>
    <t>E.V.diluito/ I.M.</t>
  </si>
  <si>
    <t xml:space="preserve">capsula rigida  </t>
  </si>
  <si>
    <t>Pralsetinib</t>
  </si>
  <si>
    <t>Tucatinib</t>
  </si>
  <si>
    <t>Siponimod</t>
  </si>
  <si>
    <t>Tisagenlecleucel</t>
  </si>
  <si>
    <t>Cannabidiolo</t>
  </si>
  <si>
    <t>Importo per  lotto</t>
  </si>
  <si>
    <t xml:space="preserve">TOTALE BASE D'ASTA COMPLESSIVA </t>
  </si>
  <si>
    <t>Prezzo unitario di offerta IVA esclusa</t>
  </si>
  <si>
    <r>
      <t xml:space="preserve">
Per la preparazione e somministrazione del medicinale, unitamente ad ogni confezione di HEPCLUDEX®,</t>
    </r>
    <r>
      <rPr>
        <u/>
        <sz val="11"/>
        <rFont val="Calibri"/>
        <family val="2"/>
        <scheme val="minor"/>
      </rPr>
      <t xml:space="preserve"> Gilead Sciences S.r.l. è disponibile a fornire senza costi aggiuntivi:</t>
    </r>
    <r>
      <rPr>
        <sz val="11"/>
        <rFont val="Calibri"/>
        <family val="2"/>
        <scheme val="minor"/>
      </rPr>
      <t xml:space="preserve">
A. ACQUA PER PREPARAZIONI INIETTABILI B.BRAUN 20 fiale da 10 ml (specialità medicinale in commercio - AIC n 030898151): 2 confezioni
B. KIT DI RICOSTITUZIONE E SOMMINISTRAZIONE GILEAD per 30 giorni di trattamento (Kit procedurale secondo MDR 745/2017): 1 confezione
                                                                                                   Si comunica che la richiesta degli elementi A e B sopraindicati dovrà essere inserita in calce all’ordine per HEPCLUDEX® e che verranno forniti nei quantitativi corrispondenti alle confezioni di specialità HEPCLUDEX® inserite nell’ordine come sopra indicato</t>
    </r>
  </si>
  <si>
    <t>Diurnal/EUROMED</t>
  </si>
  <si>
    <t xml:space="preserve">EUROMED </t>
  </si>
  <si>
    <t>GW Pharma Italy S.r.l./JAZZ HEALTHCARE ITALY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</si>
</sst>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#,##0.00\ &quot;€&quot;"/>
    <numFmt numFmtId="168" formatCode="#,##0\ _€"/>
    <numFmt numFmtId="169" formatCode="_-* #,##0.00\ [$€-410]_-;\-* #,##0.00\ [$€-410]_-;_-* &quot;-&quot;??\ [$€-410]_-;_-@_-"/>
    <numFmt numFmtId="170" formatCode="&quot;€&quot;\ #,##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0" fontId="7" fillId="0" borderId="0" applyNumberFormat="0" applyFont="0" applyFill="0" applyBorder="0" applyAlignment="0" applyProtection="0"/>
  </cellStyleXfs>
  <cellXfs count="87">
    <xf numFmtId="0" fontId="0" fillId="0" borderId="0" xfId="0"/>
    <xf numFmtId="165" fontId="0" fillId="0" borderId="0" xfId="0" applyNumberFormat="1"/>
    <xf numFmtId="165" fontId="5" fillId="0" borderId="0" xfId="0" applyNumberFormat="1" applyFont="1" applyAlignment="1">
      <alignment horizontal="center" vertical="center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/>
      <protection locked="0"/>
    </xf>
    <xf numFmtId="166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/>
    <xf numFmtId="3" fontId="3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170" fontId="9" fillId="0" borderId="1" xfId="0" applyNumberFormat="1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 shrinkToFi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49" fontId="9" fillId="6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169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2" borderId="2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8" fontId="9" fillId="0" borderId="1" xfId="0" applyNumberFormat="1" applyFont="1" applyBorder="1" applyAlignment="1" applyProtection="1">
      <alignment horizontal="center" vertical="center" wrapText="1"/>
      <protection locked="0"/>
    </xf>
    <xf numFmtId="165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165" fontId="9" fillId="2" borderId="1" xfId="0" applyNumberFormat="1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9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165" fontId="9" fillId="2" borderId="5" xfId="0" applyNumberFormat="1" applyFont="1" applyFill="1" applyBorder="1" applyAlignment="1">
      <alignment horizontal="center" vertical="center" wrapText="1"/>
    </xf>
    <xf numFmtId="165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9" fillId="0" borderId="5" xfId="0" applyNumberFormat="1" applyFont="1" applyBorder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>
      <alignment horizontal="center" vertical="center" wrapText="1"/>
    </xf>
    <xf numFmtId="168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9" fillId="0" borderId="5" xfId="0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166" fontId="11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11" fillId="3" borderId="1" xfId="1" applyNumberFormat="1" applyFont="1" applyFill="1" applyBorder="1" applyAlignment="1" applyProtection="1">
      <alignment horizontal="center" vertical="center"/>
      <protection locked="0"/>
    </xf>
    <xf numFmtId="166" fontId="8" fillId="3" borderId="1" xfId="1" applyNumberFormat="1" applyFont="1" applyFill="1" applyBorder="1" applyAlignment="1" applyProtection="1">
      <alignment horizontal="center" vertical="center" wrapText="1"/>
      <protection locked="0"/>
    </xf>
    <xf numFmtId="167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0" applyNumberFormat="1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justify" vertical="center" wrapText="1"/>
    </xf>
    <xf numFmtId="168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8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168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2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8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3" xfId="0" applyNumberFormat="1" applyFont="1" applyFill="1" applyBorder="1" applyAlignment="1" applyProtection="1">
      <alignment horizontal="left" vertical="center" wrapText="1"/>
      <protection locked="0"/>
    </xf>
    <xf numFmtId="170" fontId="9" fillId="0" borderId="5" xfId="0" applyNumberFormat="1" applyFont="1" applyBorder="1" applyAlignment="1">
      <alignment horizontal="center" vertical="center" wrapText="1"/>
    </xf>
    <xf numFmtId="170" fontId="9" fillId="0" borderId="6" xfId="0" applyNumberFormat="1" applyFont="1" applyBorder="1" applyAlignment="1">
      <alignment horizontal="center" vertical="center" wrapText="1"/>
    </xf>
    <xf numFmtId="170" fontId="9" fillId="0" borderId="7" xfId="0" applyNumberFormat="1" applyFont="1" applyBorder="1" applyAlignment="1">
      <alignment horizontal="center" vertical="center" wrapText="1"/>
    </xf>
    <xf numFmtId="165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8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Excel Built-in Normal" xfId="2" xr:uid="{00000000-0005-0000-0000-000000000000}"/>
    <cellStyle name="Normale" xfId="0" builtinId="0"/>
    <cellStyle name="Normale 3" xfId="3" xr:uid="{00000000-0005-0000-0000-000002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3"/>
  <sheetViews>
    <sheetView tabSelected="1" topLeftCell="A22" zoomScale="93" zoomScaleNormal="93" workbookViewId="0">
      <selection activeCell="D39" sqref="D39"/>
    </sheetView>
  </sheetViews>
  <sheetFormatPr defaultColWidth="9.140625" defaultRowHeight="15" x14ac:dyDescent="0.25"/>
  <cols>
    <col min="1" max="1" width="7.140625" bestFit="1" customWidth="1"/>
    <col min="2" max="2" width="16.28515625" customWidth="1"/>
    <col min="3" max="3" width="16.28515625" style="16" customWidth="1"/>
    <col min="4" max="4" width="23.7109375" style="1" customWidth="1"/>
    <col min="5" max="5" width="39.28515625" style="1" customWidth="1"/>
    <col min="6" max="6" width="28" style="1" customWidth="1"/>
    <col min="7" max="7" width="24.28515625" style="1" customWidth="1"/>
    <col min="8" max="8" width="36.28515625" style="1" customWidth="1"/>
    <col min="9" max="9" width="16.85546875" style="1" customWidth="1"/>
    <col min="10" max="10" width="33.140625" style="1" customWidth="1"/>
    <col min="11" max="11" width="17.28515625" style="7" customWidth="1"/>
    <col min="12" max="12" width="14.7109375" customWidth="1"/>
    <col min="13" max="13" width="18.5703125" style="1" customWidth="1"/>
    <col min="14" max="14" width="28.5703125" style="1" customWidth="1"/>
    <col min="15" max="15" width="21.28515625" style="1" customWidth="1"/>
    <col min="16" max="16" width="33.85546875" style="15" customWidth="1"/>
    <col min="17" max="17" width="20.7109375" style="12" customWidth="1"/>
    <col min="18" max="18" width="21" style="14" customWidth="1"/>
    <col min="19" max="19" width="34.85546875" style="1" customWidth="1"/>
    <col min="20" max="20" width="39.7109375" style="1" customWidth="1"/>
    <col min="21" max="16384" width="9.140625" style="1"/>
  </cols>
  <sheetData>
    <row r="1" spans="1:20" s="17" customFormat="1" ht="96.75" customHeight="1" x14ac:dyDescent="0.25">
      <c r="A1" s="79" t="s">
        <v>552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1"/>
      <c r="Q1" s="9"/>
      <c r="R1" s="85"/>
      <c r="S1" s="86"/>
      <c r="T1" s="86"/>
    </row>
    <row r="2" spans="1:20" ht="45.75" customHeight="1" x14ac:dyDescent="0.25">
      <c r="A2" s="5" t="s">
        <v>0</v>
      </c>
      <c r="B2" s="5" t="s">
        <v>18</v>
      </c>
      <c r="C2" s="5" t="s">
        <v>88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3" t="s">
        <v>6</v>
      </c>
      <c r="J2" s="4" t="s">
        <v>7</v>
      </c>
      <c r="K2" s="6" t="s">
        <v>8</v>
      </c>
      <c r="L2" s="8" t="s">
        <v>9</v>
      </c>
      <c r="M2" s="4" t="s">
        <v>10</v>
      </c>
      <c r="N2" s="4" t="s">
        <v>16</v>
      </c>
      <c r="O2" s="4" t="s">
        <v>11</v>
      </c>
      <c r="P2" s="72" t="s">
        <v>17</v>
      </c>
      <c r="Q2" s="10" t="s">
        <v>640</v>
      </c>
      <c r="R2" s="18" t="s">
        <v>12</v>
      </c>
      <c r="S2" s="13" t="s">
        <v>639</v>
      </c>
      <c r="T2" s="13" t="s">
        <v>638</v>
      </c>
    </row>
    <row r="3" spans="1:20" ht="60.75" customHeight="1" x14ac:dyDescent="0.25">
      <c r="A3" s="19">
        <v>1</v>
      </c>
      <c r="B3" s="19" t="s">
        <v>15</v>
      </c>
      <c r="C3" s="20" t="s">
        <v>555</v>
      </c>
      <c r="D3" s="20" t="s">
        <v>561</v>
      </c>
      <c r="E3" s="20" t="s">
        <v>169</v>
      </c>
      <c r="F3" s="20" t="s">
        <v>213</v>
      </c>
      <c r="G3" s="20" t="s">
        <v>303</v>
      </c>
      <c r="H3" s="21" t="s">
        <v>325</v>
      </c>
      <c r="I3" s="22" t="s">
        <v>346</v>
      </c>
      <c r="J3" s="20" t="s">
        <v>89</v>
      </c>
      <c r="K3" s="22" t="s">
        <v>419</v>
      </c>
      <c r="L3" s="20">
        <v>1</v>
      </c>
      <c r="M3" s="67" t="s">
        <v>13</v>
      </c>
      <c r="N3" s="23" t="s">
        <v>491</v>
      </c>
      <c r="O3" s="24"/>
      <c r="P3" s="73">
        <v>1319.21</v>
      </c>
      <c r="Q3" s="68"/>
      <c r="R3" s="26">
        <v>3090</v>
      </c>
      <c r="S3" s="25">
        <v>4076358.9</v>
      </c>
      <c r="T3" s="25">
        <v>4076358.9</v>
      </c>
    </row>
    <row r="4" spans="1:20" ht="30" x14ac:dyDescent="0.25">
      <c r="A4" s="19">
        <v>2</v>
      </c>
      <c r="B4" s="19" t="s">
        <v>15</v>
      </c>
      <c r="C4" s="20" t="s">
        <v>556</v>
      </c>
      <c r="D4" s="20" t="s">
        <v>21</v>
      </c>
      <c r="E4" s="20" t="s">
        <v>170</v>
      </c>
      <c r="F4" s="20" t="s">
        <v>214</v>
      </c>
      <c r="G4" s="20" t="s">
        <v>304</v>
      </c>
      <c r="H4" s="21" t="s">
        <v>326</v>
      </c>
      <c r="I4" s="22" t="s">
        <v>347</v>
      </c>
      <c r="J4" s="20" t="s">
        <v>90</v>
      </c>
      <c r="K4" s="27" t="s">
        <v>420</v>
      </c>
      <c r="L4" s="20">
        <v>1</v>
      </c>
      <c r="M4" s="67" t="s">
        <v>14</v>
      </c>
      <c r="N4" s="23" t="s">
        <v>492</v>
      </c>
      <c r="O4" s="28"/>
      <c r="P4" s="73">
        <v>782</v>
      </c>
      <c r="Q4" s="69"/>
      <c r="R4" s="26">
        <v>27144</v>
      </c>
      <c r="S4" s="25">
        <v>21226608</v>
      </c>
      <c r="T4" s="25">
        <v>21226608</v>
      </c>
    </row>
    <row r="5" spans="1:20" ht="45" x14ac:dyDescent="0.25">
      <c r="A5" s="19">
        <v>3</v>
      </c>
      <c r="B5" s="19" t="s">
        <v>15</v>
      </c>
      <c r="C5" s="76" t="s">
        <v>557</v>
      </c>
      <c r="D5" s="20" t="s">
        <v>22</v>
      </c>
      <c r="E5" s="20" t="s">
        <v>171</v>
      </c>
      <c r="F5" s="20" t="s">
        <v>215</v>
      </c>
      <c r="G5" s="20" t="s">
        <v>305</v>
      </c>
      <c r="H5" s="21" t="s">
        <v>343</v>
      </c>
      <c r="I5" s="22" t="s">
        <v>348</v>
      </c>
      <c r="J5" s="20" t="s">
        <v>91</v>
      </c>
      <c r="K5" s="22" t="s">
        <v>421</v>
      </c>
      <c r="L5" s="20">
        <v>250</v>
      </c>
      <c r="M5" s="67" t="s">
        <v>13</v>
      </c>
      <c r="N5" s="23" t="s">
        <v>493</v>
      </c>
      <c r="O5" s="28"/>
      <c r="P5" s="73">
        <v>2.2559999999999998</v>
      </c>
      <c r="Q5" s="68"/>
      <c r="R5" s="26">
        <v>27300</v>
      </c>
      <c r="S5" s="25">
        <v>61588.799999999988</v>
      </c>
      <c r="T5" s="82">
        <v>122232.23999999999</v>
      </c>
    </row>
    <row r="6" spans="1:20" ht="45" x14ac:dyDescent="0.25">
      <c r="A6" s="19">
        <v>3</v>
      </c>
      <c r="B6" s="19" t="s">
        <v>19</v>
      </c>
      <c r="C6" s="78"/>
      <c r="D6" s="20" t="s">
        <v>22</v>
      </c>
      <c r="E6" s="20" t="s">
        <v>171</v>
      </c>
      <c r="F6" s="20" t="s">
        <v>216</v>
      </c>
      <c r="G6" s="20" t="s">
        <v>305</v>
      </c>
      <c r="H6" s="21" t="s">
        <v>343</v>
      </c>
      <c r="I6" s="22" t="s">
        <v>348</v>
      </c>
      <c r="J6" s="20" t="s">
        <v>91</v>
      </c>
      <c r="K6" s="22" t="s">
        <v>421</v>
      </c>
      <c r="L6" s="20">
        <v>60</v>
      </c>
      <c r="M6" s="67" t="s">
        <v>13</v>
      </c>
      <c r="N6" s="23" t="s">
        <v>493</v>
      </c>
      <c r="O6" s="28"/>
      <c r="P6" s="73">
        <v>0.76</v>
      </c>
      <c r="Q6" s="70"/>
      <c r="R6" s="26">
        <v>79794</v>
      </c>
      <c r="S6" s="25">
        <v>60643.44</v>
      </c>
      <c r="T6" s="83"/>
    </row>
    <row r="7" spans="1:20" ht="45" customHeight="1" x14ac:dyDescent="0.25">
      <c r="A7" s="19">
        <v>4</v>
      </c>
      <c r="B7" s="19" t="s">
        <v>15</v>
      </c>
      <c r="C7" s="20" t="s">
        <v>558</v>
      </c>
      <c r="D7" s="20" t="s">
        <v>633</v>
      </c>
      <c r="E7" s="20" t="s">
        <v>172</v>
      </c>
      <c r="F7" s="20" t="s">
        <v>217</v>
      </c>
      <c r="G7" s="20" t="s">
        <v>306</v>
      </c>
      <c r="H7" s="21" t="s">
        <v>210</v>
      </c>
      <c r="I7" s="22" t="s">
        <v>349</v>
      </c>
      <c r="J7" s="20" t="s">
        <v>92</v>
      </c>
      <c r="K7" s="22" t="s">
        <v>422</v>
      </c>
      <c r="L7" s="20">
        <v>120</v>
      </c>
      <c r="M7" s="67" t="s">
        <v>14</v>
      </c>
      <c r="N7" s="23" t="s">
        <v>494</v>
      </c>
      <c r="O7" s="28"/>
      <c r="P7" s="73">
        <f>4165.6/120</f>
        <v>34.713333333333338</v>
      </c>
      <c r="Q7" s="68"/>
      <c r="R7" s="26">
        <v>27144</v>
      </c>
      <c r="S7" s="25">
        <v>942258.62951999973</v>
      </c>
      <c r="T7" s="25">
        <v>942258.62951999973</v>
      </c>
    </row>
    <row r="8" spans="1:20" x14ac:dyDescent="0.25">
      <c r="A8" s="19">
        <v>5</v>
      </c>
      <c r="B8" s="19" t="s">
        <v>15</v>
      </c>
      <c r="C8" s="76" t="s">
        <v>559</v>
      </c>
      <c r="D8" s="20" t="s">
        <v>634</v>
      </c>
      <c r="E8" s="20" t="s">
        <v>173</v>
      </c>
      <c r="F8" s="20" t="s">
        <v>218</v>
      </c>
      <c r="G8" s="20" t="s">
        <v>306</v>
      </c>
      <c r="H8" s="21" t="s">
        <v>176</v>
      </c>
      <c r="I8" s="22" t="s">
        <v>350</v>
      </c>
      <c r="J8" s="20" t="s">
        <v>93</v>
      </c>
      <c r="K8" s="29" t="s">
        <v>553</v>
      </c>
      <c r="L8" s="20">
        <v>84</v>
      </c>
      <c r="M8" s="67" t="s">
        <v>14</v>
      </c>
      <c r="N8" s="23" t="s">
        <v>495</v>
      </c>
      <c r="O8" s="28"/>
      <c r="P8" s="73">
        <v>24.122</v>
      </c>
      <c r="Q8" s="68"/>
      <c r="R8" s="26">
        <v>107452</v>
      </c>
      <c r="S8" s="25">
        <v>2591957.1439999994</v>
      </c>
      <c r="T8" s="82">
        <v>3510911.4039999996</v>
      </c>
    </row>
    <row r="9" spans="1:20" x14ac:dyDescent="0.25">
      <c r="A9" s="19">
        <v>5</v>
      </c>
      <c r="B9" s="19" t="s">
        <v>19</v>
      </c>
      <c r="C9" s="78"/>
      <c r="D9" s="20" t="s">
        <v>634</v>
      </c>
      <c r="E9" s="20" t="s">
        <v>173</v>
      </c>
      <c r="F9" s="20" t="s">
        <v>219</v>
      </c>
      <c r="G9" s="20" t="s">
        <v>306</v>
      </c>
      <c r="H9" s="21" t="s">
        <v>176</v>
      </c>
      <c r="I9" s="22" t="s">
        <v>350</v>
      </c>
      <c r="J9" s="20" t="s">
        <v>93</v>
      </c>
      <c r="K9" s="30" t="s">
        <v>554</v>
      </c>
      <c r="L9" s="20">
        <v>88</v>
      </c>
      <c r="M9" s="67" t="s">
        <v>14</v>
      </c>
      <c r="N9" s="23" t="s">
        <v>495</v>
      </c>
      <c r="O9" s="28"/>
      <c r="P9" s="73">
        <v>72.37</v>
      </c>
      <c r="Q9" s="68"/>
      <c r="R9" s="26">
        <v>12698</v>
      </c>
      <c r="S9" s="25">
        <v>918954.26000000013</v>
      </c>
      <c r="T9" s="83"/>
    </row>
    <row r="10" spans="1:20" x14ac:dyDescent="0.25">
      <c r="A10" s="19">
        <v>6</v>
      </c>
      <c r="B10" s="19" t="s">
        <v>15</v>
      </c>
      <c r="C10" s="76" t="s">
        <v>560</v>
      </c>
      <c r="D10" s="20" t="s">
        <v>23</v>
      </c>
      <c r="E10" s="20" t="s">
        <v>174</v>
      </c>
      <c r="F10" s="20" t="s">
        <v>220</v>
      </c>
      <c r="G10" s="20" t="s">
        <v>306</v>
      </c>
      <c r="H10" s="21" t="s">
        <v>174</v>
      </c>
      <c r="I10" s="22" t="s">
        <v>351</v>
      </c>
      <c r="J10" s="20" t="s">
        <v>94</v>
      </c>
      <c r="K10" s="22" t="s">
        <v>423</v>
      </c>
      <c r="L10" s="20">
        <v>50</v>
      </c>
      <c r="M10" s="67" t="s">
        <v>13</v>
      </c>
      <c r="N10" s="23" t="s">
        <v>642</v>
      </c>
      <c r="O10" s="28"/>
      <c r="P10" s="73">
        <v>3.05</v>
      </c>
      <c r="Q10" s="68"/>
      <c r="R10" s="26">
        <f>56550*2</f>
        <v>113100</v>
      </c>
      <c r="S10" s="25">
        <f>R10*P10</f>
        <v>344955</v>
      </c>
      <c r="T10" s="82">
        <v>796965</v>
      </c>
    </row>
    <row r="11" spans="1:20" x14ac:dyDescent="0.25">
      <c r="A11" s="19">
        <v>6</v>
      </c>
      <c r="B11" s="19" t="s">
        <v>19</v>
      </c>
      <c r="C11" s="77"/>
      <c r="D11" s="20" t="s">
        <v>23</v>
      </c>
      <c r="E11" s="20" t="s">
        <v>174</v>
      </c>
      <c r="F11" s="20" t="s">
        <v>221</v>
      </c>
      <c r="G11" s="20" t="s">
        <v>306</v>
      </c>
      <c r="H11" s="21" t="s">
        <v>174</v>
      </c>
      <c r="I11" s="22" t="s">
        <v>351</v>
      </c>
      <c r="J11" s="20" t="s">
        <v>94</v>
      </c>
      <c r="K11" s="22" t="s">
        <v>424</v>
      </c>
      <c r="L11" s="20">
        <v>50</v>
      </c>
      <c r="M11" s="67" t="s">
        <v>13</v>
      </c>
      <c r="N11" s="23" t="s">
        <v>642</v>
      </c>
      <c r="O11" s="28"/>
      <c r="P11" s="73">
        <v>6.1</v>
      </c>
      <c r="Q11" s="68"/>
      <c r="R11" s="26">
        <f>37050*2</f>
        <v>74100</v>
      </c>
      <c r="S11" s="25">
        <f>R11*P11</f>
        <v>452010</v>
      </c>
      <c r="T11" s="83"/>
    </row>
    <row r="12" spans="1:20" ht="27.75" customHeight="1" x14ac:dyDescent="0.25">
      <c r="A12" s="19">
        <v>7</v>
      </c>
      <c r="B12" s="19" t="s">
        <v>15</v>
      </c>
      <c r="C12" s="76" t="s">
        <v>562</v>
      </c>
      <c r="D12" s="20" t="s">
        <v>24</v>
      </c>
      <c r="E12" s="20" t="s">
        <v>175</v>
      </c>
      <c r="F12" s="20" t="s">
        <v>222</v>
      </c>
      <c r="G12" s="20" t="s">
        <v>306</v>
      </c>
      <c r="H12" s="21" t="s">
        <v>327</v>
      </c>
      <c r="I12" s="22" t="s">
        <v>352</v>
      </c>
      <c r="J12" s="20" t="s">
        <v>95</v>
      </c>
      <c r="K12" s="31" t="s">
        <v>425</v>
      </c>
      <c r="L12" s="20">
        <v>1</v>
      </c>
      <c r="M12" s="67" t="s">
        <v>15</v>
      </c>
      <c r="N12" s="23" t="s">
        <v>496</v>
      </c>
      <c r="O12" s="28" t="s">
        <v>547</v>
      </c>
      <c r="P12" s="73">
        <v>17.28</v>
      </c>
      <c r="Q12" s="71"/>
      <c r="R12" s="26">
        <v>35</v>
      </c>
      <c r="S12" s="25">
        <v>604.80000000000018</v>
      </c>
      <c r="T12" s="82">
        <v>2369537.10714</v>
      </c>
    </row>
    <row r="13" spans="1:20" ht="21" customHeight="1" x14ac:dyDescent="0.25">
      <c r="A13" s="19">
        <v>7</v>
      </c>
      <c r="B13" s="19" t="s">
        <v>19</v>
      </c>
      <c r="C13" s="77"/>
      <c r="D13" s="20" t="s">
        <v>24</v>
      </c>
      <c r="E13" s="20" t="s">
        <v>175</v>
      </c>
      <c r="F13" s="20" t="s">
        <v>223</v>
      </c>
      <c r="G13" s="20" t="s">
        <v>306</v>
      </c>
      <c r="H13" s="21" t="s">
        <v>328</v>
      </c>
      <c r="I13" s="22" t="s">
        <v>352</v>
      </c>
      <c r="J13" s="20" t="s">
        <v>95</v>
      </c>
      <c r="K13" s="22" t="s">
        <v>426</v>
      </c>
      <c r="L13" s="20">
        <v>1</v>
      </c>
      <c r="M13" s="67"/>
      <c r="N13" s="23" t="s">
        <v>496</v>
      </c>
      <c r="O13" s="28" t="s">
        <v>547</v>
      </c>
      <c r="P13" s="73">
        <v>12.34</v>
      </c>
      <c r="Q13" s="71"/>
      <c r="R13" s="26">
        <v>585</v>
      </c>
      <c r="S13" s="25">
        <v>7218.9</v>
      </c>
      <c r="T13" s="84"/>
    </row>
    <row r="14" spans="1:20" x14ac:dyDescent="0.25">
      <c r="A14" s="19">
        <v>7</v>
      </c>
      <c r="B14" s="19" t="s">
        <v>14</v>
      </c>
      <c r="C14" s="78"/>
      <c r="D14" s="20" t="s">
        <v>24</v>
      </c>
      <c r="E14" s="20" t="s">
        <v>176</v>
      </c>
      <c r="F14" s="20" t="s">
        <v>224</v>
      </c>
      <c r="G14" s="20" t="s">
        <v>306</v>
      </c>
      <c r="H14" s="21" t="s">
        <v>176</v>
      </c>
      <c r="I14" s="22" t="s">
        <v>352</v>
      </c>
      <c r="J14" s="20" t="s">
        <v>96</v>
      </c>
      <c r="K14" s="32" t="s">
        <v>427</v>
      </c>
      <c r="L14" s="20">
        <v>56</v>
      </c>
      <c r="M14" s="67"/>
      <c r="N14" s="23" t="s">
        <v>496</v>
      </c>
      <c r="O14" s="28"/>
      <c r="P14" s="73">
        <v>0.68554000000000004</v>
      </c>
      <c r="Q14" s="71"/>
      <c r="R14" s="26">
        <v>3445041</v>
      </c>
      <c r="S14" s="25">
        <v>2361713.4071399998</v>
      </c>
      <c r="T14" s="83"/>
    </row>
    <row r="15" spans="1:20" ht="30" x14ac:dyDescent="0.25">
      <c r="A15" s="19">
        <v>8</v>
      </c>
      <c r="B15" s="19" t="s">
        <v>15</v>
      </c>
      <c r="C15" s="76" t="s">
        <v>563</v>
      </c>
      <c r="D15" s="20" t="s">
        <v>25</v>
      </c>
      <c r="E15" s="20" t="s">
        <v>177</v>
      </c>
      <c r="F15" s="20" t="s">
        <v>225</v>
      </c>
      <c r="G15" s="20" t="s">
        <v>307</v>
      </c>
      <c r="H15" s="21" t="s">
        <v>326</v>
      </c>
      <c r="I15" s="22" t="s">
        <v>353</v>
      </c>
      <c r="J15" s="20" t="s">
        <v>97</v>
      </c>
      <c r="K15" s="31">
        <v>39056039</v>
      </c>
      <c r="L15" s="20">
        <v>1</v>
      </c>
      <c r="M15" s="67"/>
      <c r="N15" s="23" t="s">
        <v>497</v>
      </c>
      <c r="O15" s="28"/>
      <c r="P15" s="73">
        <v>2240</v>
      </c>
      <c r="Q15" s="71"/>
      <c r="R15" s="26">
        <v>8892</v>
      </c>
      <c r="S15" s="25">
        <v>19918080</v>
      </c>
      <c r="T15" s="82">
        <v>25278480</v>
      </c>
    </row>
    <row r="16" spans="1:20" ht="30" x14ac:dyDescent="0.25">
      <c r="A16" s="19">
        <v>8</v>
      </c>
      <c r="B16" s="19" t="s">
        <v>19</v>
      </c>
      <c r="C16" s="78"/>
      <c r="D16" s="20" t="s">
        <v>25</v>
      </c>
      <c r="E16" s="20" t="s">
        <v>177</v>
      </c>
      <c r="F16" s="20" t="s">
        <v>226</v>
      </c>
      <c r="G16" s="20" t="s">
        <v>307</v>
      </c>
      <c r="H16" s="21" t="s">
        <v>326</v>
      </c>
      <c r="I16" s="22" t="s">
        <v>353</v>
      </c>
      <c r="J16" s="20" t="s">
        <v>97</v>
      </c>
      <c r="K16" s="22">
        <v>39056041</v>
      </c>
      <c r="L16" s="20">
        <v>1</v>
      </c>
      <c r="M16" s="67"/>
      <c r="N16" s="23" t="s">
        <v>497</v>
      </c>
      <c r="O16" s="28"/>
      <c r="P16" s="73">
        <v>3600</v>
      </c>
      <c r="Q16" s="71"/>
      <c r="R16" s="26">
        <v>1489</v>
      </c>
      <c r="S16" s="25">
        <v>5360400</v>
      </c>
      <c r="T16" s="83"/>
    </row>
    <row r="17" spans="1:20" x14ac:dyDescent="0.25">
      <c r="A17" s="19">
        <v>9</v>
      </c>
      <c r="B17" s="19" t="s">
        <v>15</v>
      </c>
      <c r="C17" s="20" t="s">
        <v>564</v>
      </c>
      <c r="D17" s="20" t="s">
        <v>26</v>
      </c>
      <c r="E17" s="20" t="s">
        <v>178</v>
      </c>
      <c r="F17" s="20" t="s">
        <v>227</v>
      </c>
      <c r="G17" s="20" t="s">
        <v>306</v>
      </c>
      <c r="H17" s="21" t="s">
        <v>210</v>
      </c>
      <c r="I17" s="22" t="s">
        <v>354</v>
      </c>
      <c r="J17" s="20" t="s">
        <v>98</v>
      </c>
      <c r="K17" s="22" t="s">
        <v>428</v>
      </c>
      <c r="L17" s="20">
        <v>120</v>
      </c>
      <c r="M17" s="67"/>
      <c r="N17" s="23" t="s">
        <v>498</v>
      </c>
      <c r="O17" s="28"/>
      <c r="P17" s="73">
        <v>55.5</v>
      </c>
      <c r="Q17" s="71"/>
      <c r="R17" s="26">
        <v>97344</v>
      </c>
      <c r="S17" s="25">
        <v>5402592</v>
      </c>
      <c r="T17" s="25">
        <v>5402592</v>
      </c>
    </row>
    <row r="18" spans="1:20" ht="60" x14ac:dyDescent="0.25">
      <c r="A18" s="19">
        <v>10</v>
      </c>
      <c r="B18" s="19" t="s">
        <v>15</v>
      </c>
      <c r="C18" s="76" t="s">
        <v>565</v>
      </c>
      <c r="D18" s="20" t="s">
        <v>27</v>
      </c>
      <c r="E18" s="20" t="s">
        <v>179</v>
      </c>
      <c r="F18" s="20" t="s">
        <v>228</v>
      </c>
      <c r="G18" s="20" t="s">
        <v>308</v>
      </c>
      <c r="H18" s="21"/>
      <c r="I18" s="22" t="s">
        <v>355</v>
      </c>
      <c r="J18" s="20" t="s">
        <v>99</v>
      </c>
      <c r="K18" s="32" t="s">
        <v>429</v>
      </c>
      <c r="L18" s="20"/>
      <c r="M18" s="67"/>
      <c r="N18" s="23" t="s">
        <v>499</v>
      </c>
      <c r="O18" s="28"/>
      <c r="P18" s="73">
        <v>84.83</v>
      </c>
      <c r="Q18" s="71"/>
      <c r="R18" s="26">
        <v>1138</v>
      </c>
      <c r="S18" s="25">
        <v>96536.540000000008</v>
      </c>
      <c r="T18" s="82">
        <v>123658.46</v>
      </c>
    </row>
    <row r="19" spans="1:20" ht="60" x14ac:dyDescent="0.25">
      <c r="A19" s="19">
        <v>10</v>
      </c>
      <c r="B19" s="19" t="s">
        <v>19</v>
      </c>
      <c r="C19" s="78"/>
      <c r="D19" s="20" t="s">
        <v>27</v>
      </c>
      <c r="E19" s="20" t="s">
        <v>179</v>
      </c>
      <c r="F19" s="20" t="s">
        <v>229</v>
      </c>
      <c r="G19" s="20" t="s">
        <v>308</v>
      </c>
      <c r="H19" s="21"/>
      <c r="I19" s="22" t="s">
        <v>356</v>
      </c>
      <c r="J19" s="20" t="s">
        <v>99</v>
      </c>
      <c r="K19" s="32" t="s">
        <v>430</v>
      </c>
      <c r="L19" s="20"/>
      <c r="M19" s="67"/>
      <c r="N19" s="23" t="s">
        <v>500</v>
      </c>
      <c r="O19" s="28"/>
      <c r="P19" s="73">
        <v>211.89</v>
      </c>
      <c r="Q19" s="71"/>
      <c r="R19" s="26">
        <v>128</v>
      </c>
      <c r="S19" s="25">
        <v>27121.919999999998</v>
      </c>
      <c r="T19" s="83"/>
    </row>
    <row r="20" spans="1:20" x14ac:dyDescent="0.25">
      <c r="A20" s="19">
        <v>11</v>
      </c>
      <c r="B20" s="19" t="s">
        <v>15</v>
      </c>
      <c r="C20" s="76" t="s">
        <v>566</v>
      </c>
      <c r="D20" s="20" t="s">
        <v>28</v>
      </c>
      <c r="E20" s="20" t="s">
        <v>180</v>
      </c>
      <c r="F20" s="20" t="s">
        <v>230</v>
      </c>
      <c r="G20" s="20" t="s">
        <v>306</v>
      </c>
      <c r="H20" s="21" t="s">
        <v>210</v>
      </c>
      <c r="I20" s="22" t="s">
        <v>351</v>
      </c>
      <c r="J20" s="20" t="s">
        <v>100</v>
      </c>
      <c r="K20" s="32" t="s">
        <v>431</v>
      </c>
      <c r="L20" s="20">
        <v>50</v>
      </c>
      <c r="M20" s="67"/>
      <c r="N20" s="23" t="s">
        <v>501</v>
      </c>
      <c r="O20" s="33"/>
      <c r="P20" s="73">
        <v>0.72199999999999998</v>
      </c>
      <c r="Q20" s="71"/>
      <c r="R20" s="26">
        <v>28957</v>
      </c>
      <c r="S20" s="25">
        <v>20906.953999999998</v>
      </c>
      <c r="T20" s="82">
        <v>537624.01359999995</v>
      </c>
    </row>
    <row r="21" spans="1:20" x14ac:dyDescent="0.25">
      <c r="A21" s="19">
        <v>11</v>
      </c>
      <c r="B21" s="19" t="s">
        <v>19</v>
      </c>
      <c r="C21" s="77"/>
      <c r="D21" s="20" t="s">
        <v>28</v>
      </c>
      <c r="E21" s="20" t="s">
        <v>180</v>
      </c>
      <c r="F21" s="20" t="s">
        <v>231</v>
      </c>
      <c r="G21" s="20" t="s">
        <v>306</v>
      </c>
      <c r="H21" s="21" t="s">
        <v>210</v>
      </c>
      <c r="I21" s="22" t="s">
        <v>351</v>
      </c>
      <c r="J21" s="20" t="s">
        <v>101</v>
      </c>
      <c r="K21" s="32" t="s">
        <v>432</v>
      </c>
      <c r="L21" s="20">
        <v>50</v>
      </c>
      <c r="M21" s="67"/>
      <c r="N21" s="23" t="s">
        <v>501</v>
      </c>
      <c r="O21" s="33"/>
      <c r="P21" s="73">
        <v>1.444</v>
      </c>
      <c r="Q21" s="71"/>
      <c r="R21" s="26">
        <v>49627</v>
      </c>
      <c r="S21" s="25">
        <v>71661.387999999992</v>
      </c>
      <c r="T21" s="84"/>
    </row>
    <row r="22" spans="1:20" x14ac:dyDescent="0.25">
      <c r="A22" s="19">
        <v>11</v>
      </c>
      <c r="B22" s="19" t="s">
        <v>14</v>
      </c>
      <c r="C22" s="78"/>
      <c r="D22" s="20" t="s">
        <v>28</v>
      </c>
      <c r="E22" s="20" t="s">
        <v>180</v>
      </c>
      <c r="F22" s="20" t="s">
        <v>232</v>
      </c>
      <c r="G22" s="20" t="s">
        <v>306</v>
      </c>
      <c r="H22" s="21" t="s">
        <v>210</v>
      </c>
      <c r="I22" s="22" t="s">
        <v>351</v>
      </c>
      <c r="J22" s="20" t="s">
        <v>102</v>
      </c>
      <c r="K22" s="32" t="s">
        <v>433</v>
      </c>
      <c r="L22" s="20">
        <v>50</v>
      </c>
      <c r="M22" s="67"/>
      <c r="N22" s="23" t="s">
        <v>501</v>
      </c>
      <c r="O22" s="33"/>
      <c r="P22" s="73">
        <v>2.0758000000000001</v>
      </c>
      <c r="Q22" s="71"/>
      <c r="R22" s="26">
        <v>214402</v>
      </c>
      <c r="S22" s="25">
        <v>445055.6716</v>
      </c>
      <c r="T22" s="83"/>
    </row>
    <row r="23" spans="1:20" x14ac:dyDescent="0.25">
      <c r="A23" s="19">
        <v>12</v>
      </c>
      <c r="B23" s="19" t="s">
        <v>15</v>
      </c>
      <c r="C23" s="20" t="s">
        <v>567</v>
      </c>
      <c r="D23" s="20" t="s">
        <v>29</v>
      </c>
      <c r="E23" s="20" t="s">
        <v>173</v>
      </c>
      <c r="F23" s="20" t="s">
        <v>233</v>
      </c>
      <c r="G23" s="20" t="s">
        <v>306</v>
      </c>
      <c r="H23" s="21" t="s">
        <v>176</v>
      </c>
      <c r="I23" s="22" t="s">
        <v>357</v>
      </c>
      <c r="J23" s="20" t="s">
        <v>103</v>
      </c>
      <c r="K23" s="34">
        <v>47626027</v>
      </c>
      <c r="L23" s="20">
        <v>28</v>
      </c>
      <c r="M23" s="67"/>
      <c r="N23" s="23" t="s">
        <v>502</v>
      </c>
      <c r="O23" s="28"/>
      <c r="P23" s="73">
        <v>1.8320700000000001</v>
      </c>
      <c r="Q23" s="71"/>
      <c r="R23" s="26">
        <v>88342</v>
      </c>
      <c r="S23" s="25">
        <v>161848.72794000004</v>
      </c>
      <c r="T23" s="25">
        <v>161848.72794000004</v>
      </c>
    </row>
    <row r="24" spans="1:20" ht="30" x14ac:dyDescent="0.25">
      <c r="A24" s="19">
        <v>13</v>
      </c>
      <c r="B24" s="19" t="s">
        <v>15</v>
      </c>
      <c r="C24" s="20" t="s">
        <v>568</v>
      </c>
      <c r="D24" s="20" t="s">
        <v>30</v>
      </c>
      <c r="E24" s="20" t="s">
        <v>176</v>
      </c>
      <c r="F24" s="20" t="s">
        <v>234</v>
      </c>
      <c r="G24" s="20" t="s">
        <v>306</v>
      </c>
      <c r="H24" s="21" t="s">
        <v>329</v>
      </c>
      <c r="I24" s="22" t="s">
        <v>358</v>
      </c>
      <c r="J24" s="20" t="s">
        <v>104</v>
      </c>
      <c r="K24" s="34">
        <v>48058010</v>
      </c>
      <c r="L24" s="20">
        <v>30</v>
      </c>
      <c r="M24" s="67"/>
      <c r="N24" s="23" t="s">
        <v>503</v>
      </c>
      <c r="O24" s="28"/>
      <c r="P24" s="73">
        <v>15.087999999999999</v>
      </c>
      <c r="Q24" s="71"/>
      <c r="R24" s="26">
        <v>609815</v>
      </c>
      <c r="S24" s="25">
        <v>9200888.7200000007</v>
      </c>
      <c r="T24" s="25">
        <v>9200888.7200000007</v>
      </c>
    </row>
    <row r="25" spans="1:20" ht="30" x14ac:dyDescent="0.25">
      <c r="A25" s="19">
        <v>14</v>
      </c>
      <c r="B25" s="19" t="s">
        <v>15</v>
      </c>
      <c r="C25" s="20" t="s">
        <v>569</v>
      </c>
      <c r="D25" s="20" t="s">
        <v>31</v>
      </c>
      <c r="E25" s="20" t="s">
        <v>181</v>
      </c>
      <c r="F25" s="20" t="s">
        <v>235</v>
      </c>
      <c r="G25" s="20" t="s">
        <v>309</v>
      </c>
      <c r="H25" s="21" t="s">
        <v>330</v>
      </c>
      <c r="I25" s="22" t="s">
        <v>359</v>
      </c>
      <c r="J25" s="20" t="s">
        <v>105</v>
      </c>
      <c r="K25" s="34">
        <v>46924027</v>
      </c>
      <c r="L25" s="20">
        <v>4</v>
      </c>
      <c r="M25" s="67"/>
      <c r="N25" s="23" t="s">
        <v>504</v>
      </c>
      <c r="O25" s="28"/>
      <c r="P25" s="73">
        <v>2272.4</v>
      </c>
      <c r="Q25" s="71"/>
      <c r="R25" s="26">
        <v>1170</v>
      </c>
      <c r="S25" s="25">
        <v>2658708</v>
      </c>
      <c r="T25" s="25">
        <v>2658708</v>
      </c>
    </row>
    <row r="26" spans="1:20" x14ac:dyDescent="0.25">
      <c r="A26" s="19">
        <v>15</v>
      </c>
      <c r="B26" s="19" t="s">
        <v>15</v>
      </c>
      <c r="C26" s="20" t="s">
        <v>570</v>
      </c>
      <c r="D26" s="20" t="s">
        <v>32</v>
      </c>
      <c r="E26" s="20" t="s">
        <v>182</v>
      </c>
      <c r="F26" s="20" t="s">
        <v>236</v>
      </c>
      <c r="G26" s="20" t="s">
        <v>309</v>
      </c>
      <c r="H26" s="21" t="s">
        <v>331</v>
      </c>
      <c r="I26" s="22" t="s">
        <v>360</v>
      </c>
      <c r="J26" s="20" t="s">
        <v>106</v>
      </c>
      <c r="K26" s="32">
        <v>47424015</v>
      </c>
      <c r="L26" s="20">
        <v>1</v>
      </c>
      <c r="M26" s="67"/>
      <c r="N26" s="23" t="s">
        <v>505</v>
      </c>
      <c r="O26" s="35"/>
      <c r="P26" s="73">
        <v>176.44</v>
      </c>
      <c r="Q26" s="71"/>
      <c r="R26" s="26">
        <v>11797</v>
      </c>
      <c r="S26" s="25">
        <v>2081462.6799999997</v>
      </c>
      <c r="T26" s="25">
        <v>2081462.6799999997</v>
      </c>
    </row>
    <row r="27" spans="1:20" x14ac:dyDescent="0.25">
      <c r="A27" s="19">
        <v>16</v>
      </c>
      <c r="B27" s="19" t="s">
        <v>15</v>
      </c>
      <c r="C27" s="20" t="s">
        <v>571</v>
      </c>
      <c r="D27" s="20" t="s">
        <v>33</v>
      </c>
      <c r="E27" s="20" t="s">
        <v>182</v>
      </c>
      <c r="F27" s="20" t="s">
        <v>237</v>
      </c>
      <c r="G27" s="20" t="s">
        <v>309</v>
      </c>
      <c r="H27" s="21" t="s">
        <v>332</v>
      </c>
      <c r="I27" s="22" t="s">
        <v>361</v>
      </c>
      <c r="J27" s="20" t="s">
        <v>107</v>
      </c>
      <c r="K27" s="32">
        <v>47791013</v>
      </c>
      <c r="L27" s="20">
        <v>1</v>
      </c>
      <c r="M27" s="67"/>
      <c r="N27" s="23" t="s">
        <v>506</v>
      </c>
      <c r="O27" s="35"/>
      <c r="P27" s="73">
        <v>191.25</v>
      </c>
      <c r="Q27" s="71"/>
      <c r="R27" s="26">
        <v>9192</v>
      </c>
      <c r="S27" s="25">
        <v>1757970</v>
      </c>
      <c r="T27" s="25">
        <v>1757970</v>
      </c>
    </row>
    <row r="28" spans="1:20" ht="30" x14ac:dyDescent="0.25">
      <c r="A28" s="19">
        <v>17</v>
      </c>
      <c r="B28" s="19" t="s">
        <v>15</v>
      </c>
      <c r="C28" s="20" t="s">
        <v>572</v>
      </c>
      <c r="D28" s="20" t="s">
        <v>34</v>
      </c>
      <c r="E28" s="20" t="s">
        <v>183</v>
      </c>
      <c r="F28" s="20" t="s">
        <v>238</v>
      </c>
      <c r="G28" s="20" t="s">
        <v>303</v>
      </c>
      <c r="H28" s="21" t="s">
        <v>333</v>
      </c>
      <c r="I28" s="22" t="s">
        <v>362</v>
      </c>
      <c r="J28" s="20" t="s">
        <v>108</v>
      </c>
      <c r="K28" s="32">
        <v>46349015</v>
      </c>
      <c r="L28" s="20">
        <v>1</v>
      </c>
      <c r="M28" s="67"/>
      <c r="N28" s="23" t="s">
        <v>493</v>
      </c>
      <c r="O28" s="35"/>
      <c r="P28" s="73">
        <v>605.04</v>
      </c>
      <c r="Q28" s="71"/>
      <c r="R28" s="26">
        <v>624</v>
      </c>
      <c r="S28" s="25">
        <v>377544.95999999996</v>
      </c>
      <c r="T28" s="25">
        <v>377544.95999999996</v>
      </c>
    </row>
    <row r="29" spans="1:20" x14ac:dyDescent="0.25">
      <c r="A29" s="19">
        <v>18</v>
      </c>
      <c r="B29" s="19" t="s">
        <v>15</v>
      </c>
      <c r="C29" s="20" t="s">
        <v>573</v>
      </c>
      <c r="D29" s="20" t="s">
        <v>35</v>
      </c>
      <c r="E29" s="20" t="s">
        <v>184</v>
      </c>
      <c r="F29" s="20" t="s">
        <v>239</v>
      </c>
      <c r="G29" s="20" t="s">
        <v>310</v>
      </c>
      <c r="H29" s="21" t="s">
        <v>334</v>
      </c>
      <c r="I29" s="22" t="s">
        <v>363</v>
      </c>
      <c r="J29" s="20" t="s">
        <v>109</v>
      </c>
      <c r="K29" s="32">
        <v>45567017</v>
      </c>
      <c r="L29" s="20">
        <v>1</v>
      </c>
      <c r="M29" s="67"/>
      <c r="N29" s="23" t="s">
        <v>507</v>
      </c>
      <c r="O29" s="35"/>
      <c r="P29" s="73">
        <v>29.106000000000002</v>
      </c>
      <c r="Q29" s="71"/>
      <c r="R29" s="26">
        <v>6337</v>
      </c>
      <c r="S29" s="25">
        <v>184444.72200000001</v>
      </c>
      <c r="T29" s="25">
        <v>184444.72200000001</v>
      </c>
    </row>
    <row r="30" spans="1:20" ht="45" x14ac:dyDescent="0.25">
      <c r="A30" s="19">
        <v>19</v>
      </c>
      <c r="B30" s="19" t="s">
        <v>15</v>
      </c>
      <c r="C30" s="20" t="s">
        <v>574</v>
      </c>
      <c r="D30" s="20" t="s">
        <v>36</v>
      </c>
      <c r="E30" s="20" t="s">
        <v>178</v>
      </c>
      <c r="F30" s="20" t="s">
        <v>240</v>
      </c>
      <c r="G30" s="20" t="s">
        <v>306</v>
      </c>
      <c r="H30" s="21" t="s">
        <v>632</v>
      </c>
      <c r="I30" s="22" t="s">
        <v>364</v>
      </c>
      <c r="J30" s="20" t="s">
        <v>110</v>
      </c>
      <c r="K30" s="36" t="s">
        <v>434</v>
      </c>
      <c r="L30" s="20">
        <v>100</v>
      </c>
      <c r="M30" s="67"/>
      <c r="N30" s="23" t="s">
        <v>508</v>
      </c>
      <c r="O30" s="35"/>
      <c r="P30" s="73">
        <v>62.977499999999999</v>
      </c>
      <c r="Q30" s="71"/>
      <c r="R30" s="26">
        <v>15000</v>
      </c>
      <c r="S30" s="25">
        <v>944662.5</v>
      </c>
      <c r="T30" s="25">
        <v>944662.5</v>
      </c>
    </row>
    <row r="31" spans="1:20" x14ac:dyDescent="0.25">
      <c r="A31" s="19">
        <v>20</v>
      </c>
      <c r="B31" s="19" t="s">
        <v>15</v>
      </c>
      <c r="C31" s="76" t="s">
        <v>575</v>
      </c>
      <c r="D31" s="20" t="s">
        <v>37</v>
      </c>
      <c r="E31" s="20" t="s">
        <v>185</v>
      </c>
      <c r="F31" s="20" t="s">
        <v>231</v>
      </c>
      <c r="G31" s="20" t="s">
        <v>306</v>
      </c>
      <c r="H31" s="21" t="s">
        <v>329</v>
      </c>
      <c r="I31" s="22" t="s">
        <v>365</v>
      </c>
      <c r="J31" s="20" t="s">
        <v>111</v>
      </c>
      <c r="K31" s="36" t="s">
        <v>435</v>
      </c>
      <c r="L31" s="20">
        <v>10</v>
      </c>
      <c r="M31" s="67"/>
      <c r="N31" s="23" t="s">
        <v>509</v>
      </c>
      <c r="O31" s="35"/>
      <c r="P31" s="73">
        <v>0.79</v>
      </c>
      <c r="Q31" s="71"/>
      <c r="R31" s="26">
        <v>132561</v>
      </c>
      <c r="S31" s="25">
        <v>104723.19</v>
      </c>
      <c r="T31" s="82">
        <v>485336.5</v>
      </c>
    </row>
    <row r="32" spans="1:20" x14ac:dyDescent="0.25">
      <c r="A32" s="19">
        <v>20</v>
      </c>
      <c r="B32" s="19" t="s">
        <v>19</v>
      </c>
      <c r="C32" s="77"/>
      <c r="D32" s="20" t="s">
        <v>37</v>
      </c>
      <c r="E32" s="20" t="s">
        <v>185</v>
      </c>
      <c r="F32" s="20" t="s">
        <v>232</v>
      </c>
      <c r="G32" s="20" t="s">
        <v>306</v>
      </c>
      <c r="H32" s="21" t="s">
        <v>329</v>
      </c>
      <c r="I32" s="22" t="s">
        <v>365</v>
      </c>
      <c r="J32" s="20" t="s">
        <v>111</v>
      </c>
      <c r="K32" s="36" t="s">
        <v>436</v>
      </c>
      <c r="L32" s="20">
        <v>28</v>
      </c>
      <c r="M32" s="67"/>
      <c r="N32" s="23" t="s">
        <v>509</v>
      </c>
      <c r="O32" s="28"/>
      <c r="P32" s="73">
        <v>0.79</v>
      </c>
      <c r="Q32" s="71"/>
      <c r="R32" s="26">
        <v>244171</v>
      </c>
      <c r="S32" s="25">
        <v>192895.09000000003</v>
      </c>
      <c r="T32" s="84"/>
    </row>
    <row r="33" spans="1:20" x14ac:dyDescent="0.25">
      <c r="A33" s="19">
        <v>20</v>
      </c>
      <c r="B33" s="19" t="s">
        <v>14</v>
      </c>
      <c r="C33" s="77"/>
      <c r="D33" s="20" t="s">
        <v>37</v>
      </c>
      <c r="E33" s="20" t="s">
        <v>185</v>
      </c>
      <c r="F33" s="20" t="s">
        <v>241</v>
      </c>
      <c r="G33" s="20" t="s">
        <v>306</v>
      </c>
      <c r="H33" s="21" t="s">
        <v>329</v>
      </c>
      <c r="I33" s="22" t="s">
        <v>365</v>
      </c>
      <c r="J33" s="20" t="s">
        <v>111</v>
      </c>
      <c r="K33" s="37" t="s">
        <v>437</v>
      </c>
      <c r="L33" s="20">
        <v>28</v>
      </c>
      <c r="M33" s="67"/>
      <c r="N33" s="23" t="s">
        <v>509</v>
      </c>
      <c r="O33" s="28"/>
      <c r="P33" s="73">
        <v>0.79</v>
      </c>
      <c r="Q33" s="71"/>
      <c r="R33" s="26">
        <v>92164</v>
      </c>
      <c r="S33" s="25">
        <v>72809.56</v>
      </c>
      <c r="T33" s="84"/>
    </row>
    <row r="34" spans="1:20" x14ac:dyDescent="0.25">
      <c r="A34" s="19">
        <v>20</v>
      </c>
      <c r="B34" s="19" t="s">
        <v>20</v>
      </c>
      <c r="C34" s="78"/>
      <c r="D34" s="20" t="s">
        <v>37</v>
      </c>
      <c r="E34" s="20" t="s">
        <v>185</v>
      </c>
      <c r="F34" s="20" t="s">
        <v>242</v>
      </c>
      <c r="G34" s="20" t="s">
        <v>306</v>
      </c>
      <c r="H34" s="21" t="s">
        <v>329</v>
      </c>
      <c r="I34" s="22" t="s">
        <v>365</v>
      </c>
      <c r="J34" s="20" t="s">
        <v>111</v>
      </c>
      <c r="K34" s="37" t="s">
        <v>438</v>
      </c>
      <c r="L34" s="20">
        <v>28</v>
      </c>
      <c r="M34" s="67"/>
      <c r="N34" s="23" t="s">
        <v>509</v>
      </c>
      <c r="O34" s="28"/>
      <c r="P34" s="73">
        <v>0.79</v>
      </c>
      <c r="Q34" s="71"/>
      <c r="R34" s="26">
        <v>145454</v>
      </c>
      <c r="S34" s="25">
        <v>114908.65999999999</v>
      </c>
      <c r="T34" s="83"/>
    </row>
    <row r="35" spans="1:20" x14ac:dyDescent="0.25">
      <c r="A35" s="19">
        <v>21</v>
      </c>
      <c r="B35" s="19" t="s">
        <v>15</v>
      </c>
      <c r="C35" s="76" t="s">
        <v>576</v>
      </c>
      <c r="D35" s="20" t="s">
        <v>38</v>
      </c>
      <c r="E35" s="20" t="s">
        <v>186</v>
      </c>
      <c r="F35" s="20" t="s">
        <v>243</v>
      </c>
      <c r="G35" s="20" t="s">
        <v>306</v>
      </c>
      <c r="H35" s="21" t="s">
        <v>329</v>
      </c>
      <c r="I35" s="22" t="s">
        <v>366</v>
      </c>
      <c r="J35" s="20" t="s">
        <v>112</v>
      </c>
      <c r="K35" s="38" t="s">
        <v>439</v>
      </c>
      <c r="L35" s="20">
        <v>28</v>
      </c>
      <c r="M35" s="67"/>
      <c r="N35" s="23" t="s">
        <v>510</v>
      </c>
      <c r="O35" s="28"/>
      <c r="P35" s="73">
        <v>45.70214</v>
      </c>
      <c r="Q35" s="71"/>
      <c r="R35" s="26">
        <v>2839</v>
      </c>
      <c r="S35" s="25">
        <v>129748.37546</v>
      </c>
      <c r="T35" s="82">
        <v>552265.70866</v>
      </c>
    </row>
    <row r="36" spans="1:20" x14ac:dyDescent="0.25">
      <c r="A36" s="19">
        <v>21</v>
      </c>
      <c r="B36" s="19" t="s">
        <v>19</v>
      </c>
      <c r="C36" s="77"/>
      <c r="D36" s="20" t="s">
        <v>38</v>
      </c>
      <c r="E36" s="20" t="s">
        <v>186</v>
      </c>
      <c r="F36" s="20" t="s">
        <v>244</v>
      </c>
      <c r="G36" s="20" t="s">
        <v>306</v>
      </c>
      <c r="H36" s="21" t="s">
        <v>329</v>
      </c>
      <c r="I36" s="22" t="s">
        <v>366</v>
      </c>
      <c r="J36" s="20" t="s">
        <v>112</v>
      </c>
      <c r="K36" s="38" t="s">
        <v>440</v>
      </c>
      <c r="L36" s="20">
        <v>28</v>
      </c>
      <c r="M36" s="67"/>
      <c r="N36" s="23" t="s">
        <v>510</v>
      </c>
      <c r="O36" s="28"/>
      <c r="P36" s="73">
        <v>91.404290000000003</v>
      </c>
      <c r="Q36" s="71"/>
      <c r="R36" s="26">
        <v>3931</v>
      </c>
      <c r="S36" s="25">
        <v>359310.26399000001</v>
      </c>
      <c r="T36" s="84"/>
    </row>
    <row r="37" spans="1:20" x14ac:dyDescent="0.25">
      <c r="A37" s="19">
        <v>21</v>
      </c>
      <c r="B37" s="19" t="s">
        <v>14</v>
      </c>
      <c r="C37" s="78"/>
      <c r="D37" s="20" t="s">
        <v>38</v>
      </c>
      <c r="E37" s="20" t="s">
        <v>186</v>
      </c>
      <c r="F37" s="20" t="s">
        <v>245</v>
      </c>
      <c r="G37" s="20" t="s">
        <v>306</v>
      </c>
      <c r="H37" s="21" t="s">
        <v>329</v>
      </c>
      <c r="I37" s="22" t="s">
        <v>366</v>
      </c>
      <c r="J37" s="20" t="s">
        <v>112</v>
      </c>
      <c r="K37" s="38" t="s">
        <v>441</v>
      </c>
      <c r="L37" s="20">
        <v>28</v>
      </c>
      <c r="M37" s="67"/>
      <c r="N37" s="23" t="s">
        <v>510</v>
      </c>
      <c r="O37" s="28"/>
      <c r="P37" s="73">
        <v>15.23429</v>
      </c>
      <c r="Q37" s="71"/>
      <c r="R37" s="26">
        <v>4149</v>
      </c>
      <c r="S37" s="25">
        <v>63207.069210000001</v>
      </c>
      <c r="T37" s="83"/>
    </row>
    <row r="38" spans="1:20" ht="30" x14ac:dyDescent="0.25">
      <c r="A38" s="19">
        <v>22</v>
      </c>
      <c r="B38" s="19" t="s">
        <v>15</v>
      </c>
      <c r="C38" s="20" t="s">
        <v>577</v>
      </c>
      <c r="D38" s="20" t="s">
        <v>39</v>
      </c>
      <c r="E38" s="20" t="s">
        <v>172</v>
      </c>
      <c r="F38" s="20" t="s">
        <v>246</v>
      </c>
      <c r="G38" s="20" t="s">
        <v>306</v>
      </c>
      <c r="H38" s="21" t="s">
        <v>632</v>
      </c>
      <c r="I38" s="22" t="s">
        <v>367</v>
      </c>
      <c r="J38" s="20" t="s">
        <v>113</v>
      </c>
      <c r="K38" s="38" t="s">
        <v>442</v>
      </c>
      <c r="L38" s="20">
        <v>1</v>
      </c>
      <c r="M38" s="67"/>
      <c r="N38" s="23" t="s">
        <v>511</v>
      </c>
      <c r="O38" s="28"/>
      <c r="P38" s="73">
        <v>90.44</v>
      </c>
      <c r="Q38" s="71"/>
      <c r="R38" s="26">
        <v>33501</v>
      </c>
      <c r="S38" s="25">
        <v>3029830.44</v>
      </c>
      <c r="T38" s="25">
        <v>3029830.44</v>
      </c>
    </row>
    <row r="39" spans="1:20" ht="30" x14ac:dyDescent="0.25">
      <c r="A39" s="19">
        <v>23</v>
      </c>
      <c r="B39" s="19" t="s">
        <v>15</v>
      </c>
      <c r="C39" s="20" t="s">
        <v>578</v>
      </c>
      <c r="D39" s="20" t="s">
        <v>40</v>
      </c>
      <c r="E39" s="20" t="s">
        <v>187</v>
      </c>
      <c r="F39" s="20" t="s">
        <v>247</v>
      </c>
      <c r="G39" s="20" t="s">
        <v>306</v>
      </c>
      <c r="H39" s="21" t="s">
        <v>176</v>
      </c>
      <c r="I39" s="22" t="s">
        <v>368</v>
      </c>
      <c r="J39" s="20" t="s">
        <v>114</v>
      </c>
      <c r="K39" s="38" t="s">
        <v>443</v>
      </c>
      <c r="L39" s="20">
        <v>20</v>
      </c>
      <c r="M39" s="67"/>
      <c r="N39" s="23" t="s">
        <v>512</v>
      </c>
      <c r="O39" s="28" t="s">
        <v>548</v>
      </c>
      <c r="P39" s="73">
        <v>0.124</v>
      </c>
      <c r="Q39" s="71"/>
      <c r="R39" s="26">
        <v>780</v>
      </c>
      <c r="S39" s="25">
        <v>96.72</v>
      </c>
      <c r="T39" s="25">
        <v>96.72</v>
      </c>
    </row>
    <row r="40" spans="1:20" x14ac:dyDescent="0.25">
      <c r="A40" s="19">
        <v>24</v>
      </c>
      <c r="B40" s="19" t="s">
        <v>15</v>
      </c>
      <c r="C40" s="76" t="s">
        <v>579</v>
      </c>
      <c r="D40" s="20" t="s">
        <v>41</v>
      </c>
      <c r="E40" s="20" t="s">
        <v>188</v>
      </c>
      <c r="F40" s="20" t="s">
        <v>248</v>
      </c>
      <c r="G40" s="20" t="s">
        <v>311</v>
      </c>
      <c r="H40" s="21" t="s">
        <v>335</v>
      </c>
      <c r="I40" s="22" t="s">
        <v>369</v>
      </c>
      <c r="J40" s="20" t="s">
        <v>115</v>
      </c>
      <c r="K40" s="38" t="s">
        <v>444</v>
      </c>
      <c r="L40" s="20">
        <v>1</v>
      </c>
      <c r="M40" s="67"/>
      <c r="N40" s="23" t="s">
        <v>513</v>
      </c>
      <c r="O40" s="28"/>
      <c r="P40" s="73">
        <v>40</v>
      </c>
      <c r="Q40" s="71"/>
      <c r="R40" s="26">
        <v>815</v>
      </c>
      <c r="S40" s="25">
        <v>32600</v>
      </c>
      <c r="T40" s="82">
        <v>49365.31</v>
      </c>
    </row>
    <row r="41" spans="1:20" x14ac:dyDescent="0.25">
      <c r="A41" s="19">
        <v>24</v>
      </c>
      <c r="B41" s="19" t="s">
        <v>19</v>
      </c>
      <c r="C41" s="78"/>
      <c r="D41" s="20" t="s">
        <v>41</v>
      </c>
      <c r="E41" s="20" t="s">
        <v>189</v>
      </c>
      <c r="F41" s="20" t="s">
        <v>249</v>
      </c>
      <c r="G41" s="20" t="s">
        <v>311</v>
      </c>
      <c r="H41" s="21" t="s">
        <v>335</v>
      </c>
      <c r="I41" s="22" t="s">
        <v>369</v>
      </c>
      <c r="J41" s="20" t="s">
        <v>116</v>
      </c>
      <c r="K41" s="38" t="s">
        <v>445</v>
      </c>
      <c r="L41" s="20">
        <v>4</v>
      </c>
      <c r="M41" s="67"/>
      <c r="N41" s="23" t="s">
        <v>513</v>
      </c>
      <c r="O41" s="28"/>
      <c r="P41" s="73">
        <v>42.23</v>
      </c>
      <c r="Q41" s="71"/>
      <c r="R41" s="26">
        <v>397</v>
      </c>
      <c r="S41" s="25">
        <v>16765.309999999998</v>
      </c>
      <c r="T41" s="83"/>
    </row>
    <row r="42" spans="1:20" ht="30" x14ac:dyDescent="0.25">
      <c r="A42" s="19">
        <v>25</v>
      </c>
      <c r="B42" s="19" t="s">
        <v>15</v>
      </c>
      <c r="C42" s="20" t="s">
        <v>580</v>
      </c>
      <c r="D42" s="20" t="s">
        <v>42</v>
      </c>
      <c r="E42" s="20" t="s">
        <v>181</v>
      </c>
      <c r="F42" s="20" t="s">
        <v>250</v>
      </c>
      <c r="G42" s="20" t="s">
        <v>312</v>
      </c>
      <c r="H42" s="21" t="s">
        <v>330</v>
      </c>
      <c r="I42" s="22" t="s">
        <v>370</v>
      </c>
      <c r="J42" s="20" t="s">
        <v>117</v>
      </c>
      <c r="K42" s="39" t="s">
        <v>446</v>
      </c>
      <c r="L42" s="20">
        <v>1</v>
      </c>
      <c r="M42" s="67"/>
      <c r="N42" s="23" t="s">
        <v>519</v>
      </c>
      <c r="O42" s="28"/>
      <c r="P42" s="73">
        <v>365</v>
      </c>
      <c r="Q42" s="71"/>
      <c r="R42" s="26">
        <v>37147</v>
      </c>
      <c r="S42" s="25">
        <v>13558655</v>
      </c>
      <c r="T42" s="25">
        <v>13558655</v>
      </c>
    </row>
    <row r="43" spans="1:20" ht="30" x14ac:dyDescent="0.25">
      <c r="A43" s="19">
        <v>26</v>
      </c>
      <c r="B43" s="19" t="s">
        <v>15</v>
      </c>
      <c r="C43" s="20" t="s">
        <v>581</v>
      </c>
      <c r="D43" s="20" t="s">
        <v>43</v>
      </c>
      <c r="E43" s="20" t="s">
        <v>177</v>
      </c>
      <c r="F43" s="20" t="s">
        <v>251</v>
      </c>
      <c r="G43" s="20" t="s">
        <v>309</v>
      </c>
      <c r="H43" s="21" t="s">
        <v>335</v>
      </c>
      <c r="I43" s="32" t="s">
        <v>371</v>
      </c>
      <c r="J43" s="20" t="s">
        <v>118</v>
      </c>
      <c r="K43" s="32" t="s">
        <v>447</v>
      </c>
      <c r="L43" s="20">
        <v>28</v>
      </c>
      <c r="M43" s="67"/>
      <c r="N43" s="23" t="s">
        <v>514</v>
      </c>
      <c r="O43" s="28"/>
      <c r="P43" s="73">
        <v>286.88159999999999</v>
      </c>
      <c r="Q43" s="71"/>
      <c r="R43" s="26">
        <v>7098</v>
      </c>
      <c r="S43" s="25">
        <v>2036285.5967999999</v>
      </c>
      <c r="T43" s="25">
        <v>2036285.5967999999</v>
      </c>
    </row>
    <row r="44" spans="1:20" x14ac:dyDescent="0.25">
      <c r="A44" s="19">
        <v>27</v>
      </c>
      <c r="B44" s="19" t="s">
        <v>15</v>
      </c>
      <c r="C44" s="20" t="s">
        <v>582</v>
      </c>
      <c r="D44" s="20" t="s">
        <v>44</v>
      </c>
      <c r="E44" s="20" t="s">
        <v>176</v>
      </c>
      <c r="F44" s="20" t="s">
        <v>252</v>
      </c>
      <c r="G44" s="20" t="s">
        <v>306</v>
      </c>
      <c r="H44" s="21" t="s">
        <v>176</v>
      </c>
      <c r="I44" s="32" t="s">
        <v>372</v>
      </c>
      <c r="J44" s="20" t="s">
        <v>119</v>
      </c>
      <c r="K44" s="32" t="s">
        <v>448</v>
      </c>
      <c r="L44" s="20">
        <v>112</v>
      </c>
      <c r="M44" s="67"/>
      <c r="N44" s="23" t="s">
        <v>515</v>
      </c>
      <c r="O44" s="28"/>
      <c r="P44" s="73">
        <v>15.924020000000001</v>
      </c>
      <c r="Q44" s="71"/>
      <c r="R44" s="26">
        <v>119675</v>
      </c>
      <c r="S44" s="25">
        <v>1905707.0935</v>
      </c>
      <c r="T44" s="25">
        <v>1905707.0935</v>
      </c>
    </row>
    <row r="45" spans="1:20" x14ac:dyDescent="0.25">
      <c r="A45" s="19">
        <v>28</v>
      </c>
      <c r="B45" s="19" t="s">
        <v>15</v>
      </c>
      <c r="C45" s="20" t="s">
        <v>583</v>
      </c>
      <c r="D45" s="20" t="s">
        <v>45</v>
      </c>
      <c r="E45" s="20" t="s">
        <v>176</v>
      </c>
      <c r="F45" s="20" t="s">
        <v>241</v>
      </c>
      <c r="G45" s="20" t="s">
        <v>306</v>
      </c>
      <c r="H45" s="21" t="s">
        <v>176</v>
      </c>
      <c r="I45" s="22" t="s">
        <v>373</v>
      </c>
      <c r="J45" s="20" t="s">
        <v>120</v>
      </c>
      <c r="K45" s="32" t="s">
        <v>449</v>
      </c>
      <c r="L45" s="20">
        <v>7</v>
      </c>
      <c r="M45" s="67"/>
      <c r="N45" s="23" t="s">
        <v>516</v>
      </c>
      <c r="O45" s="28"/>
      <c r="P45" s="73">
        <v>167.67</v>
      </c>
      <c r="Q45" s="71"/>
      <c r="R45" s="26">
        <v>955</v>
      </c>
      <c r="S45" s="25">
        <v>160124.84999999998</v>
      </c>
      <c r="T45" s="25">
        <v>160124.84999999998</v>
      </c>
    </row>
    <row r="46" spans="1:20" x14ac:dyDescent="0.25">
      <c r="A46" s="19">
        <v>29</v>
      </c>
      <c r="B46" s="19" t="s">
        <v>15</v>
      </c>
      <c r="C46" s="20" t="s">
        <v>584</v>
      </c>
      <c r="D46" s="20" t="s">
        <v>46</v>
      </c>
      <c r="E46" s="20" t="s">
        <v>190</v>
      </c>
      <c r="F46" s="20" t="s">
        <v>253</v>
      </c>
      <c r="G46" s="20" t="s">
        <v>313</v>
      </c>
      <c r="H46" s="21" t="s">
        <v>335</v>
      </c>
      <c r="I46" s="22" t="s">
        <v>374</v>
      </c>
      <c r="J46" s="20" t="s">
        <v>121</v>
      </c>
      <c r="K46" s="32" t="s">
        <v>450</v>
      </c>
      <c r="L46" s="20">
        <v>1</v>
      </c>
      <c r="M46" s="67"/>
      <c r="N46" s="23" t="s">
        <v>517</v>
      </c>
      <c r="O46" s="28"/>
      <c r="P46" s="73">
        <v>25314.01</v>
      </c>
      <c r="Q46" s="71"/>
      <c r="R46" s="26">
        <v>374</v>
      </c>
      <c r="S46" s="25">
        <v>9467439.7400000002</v>
      </c>
      <c r="T46" s="25">
        <v>9467439.7400000002</v>
      </c>
    </row>
    <row r="47" spans="1:20" ht="30" x14ac:dyDescent="0.25">
      <c r="A47" s="19">
        <v>30</v>
      </c>
      <c r="B47" s="19" t="s">
        <v>15</v>
      </c>
      <c r="C47" s="20" t="s">
        <v>585</v>
      </c>
      <c r="D47" s="20" t="s">
        <v>47</v>
      </c>
      <c r="E47" s="20" t="s">
        <v>186</v>
      </c>
      <c r="F47" s="20" t="s">
        <v>254</v>
      </c>
      <c r="G47" s="20" t="s">
        <v>306</v>
      </c>
      <c r="H47" s="21" t="s">
        <v>329</v>
      </c>
      <c r="I47" s="40" t="s">
        <v>375</v>
      </c>
      <c r="J47" s="20" t="s">
        <v>122</v>
      </c>
      <c r="K47" s="32" t="s">
        <v>451</v>
      </c>
      <c r="L47" s="20">
        <v>84</v>
      </c>
      <c r="M47" s="67"/>
      <c r="N47" s="23" t="s">
        <v>518</v>
      </c>
      <c r="O47" s="28"/>
      <c r="P47" s="73">
        <v>123.63095</v>
      </c>
      <c r="Q47" s="71"/>
      <c r="R47" s="26">
        <v>46846</v>
      </c>
      <c r="S47" s="25">
        <v>5791615.4836999997</v>
      </c>
      <c r="T47" s="25">
        <v>5791615.4836999997</v>
      </c>
    </row>
    <row r="48" spans="1:20" ht="90" x14ac:dyDescent="0.25">
      <c r="A48" s="19">
        <v>31</v>
      </c>
      <c r="B48" s="19" t="s">
        <v>15</v>
      </c>
      <c r="C48" s="20" t="s">
        <v>586</v>
      </c>
      <c r="D48" s="20" t="s">
        <v>48</v>
      </c>
      <c r="E48" s="20" t="s">
        <v>191</v>
      </c>
      <c r="F48" s="20" t="s">
        <v>255</v>
      </c>
      <c r="G48" s="20" t="s">
        <v>303</v>
      </c>
      <c r="H48" s="21" t="s">
        <v>333</v>
      </c>
      <c r="I48" s="32" t="s">
        <v>376</v>
      </c>
      <c r="J48" s="20" t="s">
        <v>123</v>
      </c>
      <c r="K48" s="32" t="s">
        <v>452</v>
      </c>
      <c r="L48" s="20">
        <v>1</v>
      </c>
      <c r="M48" s="67"/>
      <c r="N48" s="23" t="s">
        <v>519</v>
      </c>
      <c r="O48" s="41" t="s">
        <v>549</v>
      </c>
      <c r="P48" s="73">
        <v>1300038</v>
      </c>
      <c r="Q48" s="71"/>
      <c r="R48" s="26">
        <v>19</v>
      </c>
      <c r="S48" s="25">
        <v>24700722</v>
      </c>
      <c r="T48" s="25">
        <v>24700722</v>
      </c>
    </row>
    <row r="49" spans="1:20" x14ac:dyDescent="0.25">
      <c r="A49" s="19">
        <v>32</v>
      </c>
      <c r="B49" s="19" t="s">
        <v>15</v>
      </c>
      <c r="C49" s="76" t="s">
        <v>587</v>
      </c>
      <c r="D49" s="20" t="s">
        <v>635</v>
      </c>
      <c r="E49" s="20" t="s">
        <v>192</v>
      </c>
      <c r="F49" s="20" t="s">
        <v>263</v>
      </c>
      <c r="G49" s="20" t="s">
        <v>306</v>
      </c>
      <c r="H49" s="21" t="s">
        <v>329</v>
      </c>
      <c r="I49" s="32" t="s">
        <v>377</v>
      </c>
      <c r="J49" s="20" t="s">
        <v>124</v>
      </c>
      <c r="K49" s="42" t="s">
        <v>453</v>
      </c>
      <c r="L49" s="20">
        <v>12</v>
      </c>
      <c r="M49" s="67"/>
      <c r="N49" s="23" t="s">
        <v>519</v>
      </c>
      <c r="O49" s="43"/>
      <c r="P49" s="73">
        <v>4.81175</v>
      </c>
      <c r="Q49" s="71"/>
      <c r="R49" s="26">
        <v>11895</v>
      </c>
      <c r="S49" s="25">
        <v>57235.766250000001</v>
      </c>
      <c r="T49" s="82">
        <v>17301051.988690004</v>
      </c>
    </row>
    <row r="50" spans="1:20" x14ac:dyDescent="0.25">
      <c r="A50" s="19">
        <v>32</v>
      </c>
      <c r="B50" s="19" t="s">
        <v>19</v>
      </c>
      <c r="C50" s="77"/>
      <c r="D50" s="20" t="s">
        <v>635</v>
      </c>
      <c r="E50" s="20" t="s">
        <v>192</v>
      </c>
      <c r="F50" s="20" t="s">
        <v>263</v>
      </c>
      <c r="G50" s="20" t="s">
        <v>306</v>
      </c>
      <c r="H50" s="21" t="s">
        <v>329</v>
      </c>
      <c r="I50" s="32" t="s">
        <v>377</v>
      </c>
      <c r="J50" s="20" t="s">
        <v>124</v>
      </c>
      <c r="K50" s="31" t="s">
        <v>454</v>
      </c>
      <c r="L50" s="20">
        <v>120</v>
      </c>
      <c r="M50" s="67"/>
      <c r="N50" s="23" t="s">
        <v>519</v>
      </c>
      <c r="O50" s="43"/>
      <c r="P50" s="73">
        <v>4.8115600000000001</v>
      </c>
      <c r="Q50" s="71"/>
      <c r="R50" s="26">
        <v>178292</v>
      </c>
      <c r="S50" s="25">
        <v>857862.65552000003</v>
      </c>
      <c r="T50" s="84"/>
    </row>
    <row r="51" spans="1:20" x14ac:dyDescent="0.25">
      <c r="A51" s="19">
        <v>32</v>
      </c>
      <c r="B51" s="19" t="s">
        <v>14</v>
      </c>
      <c r="C51" s="78"/>
      <c r="D51" s="20" t="s">
        <v>635</v>
      </c>
      <c r="E51" s="20" t="s">
        <v>192</v>
      </c>
      <c r="F51" s="20" t="s">
        <v>256</v>
      </c>
      <c r="G51" s="20" t="s">
        <v>306</v>
      </c>
      <c r="H51" s="21" t="s">
        <v>329</v>
      </c>
      <c r="I51" s="32" t="s">
        <v>377</v>
      </c>
      <c r="J51" s="20" t="s">
        <v>124</v>
      </c>
      <c r="K51" s="19">
        <v>48440034</v>
      </c>
      <c r="L51" s="20">
        <v>28</v>
      </c>
      <c r="M51" s="67"/>
      <c r="N51" s="23" t="s">
        <v>519</v>
      </c>
      <c r="O51" s="43"/>
      <c r="P51" s="73">
        <v>38.492507142857143</v>
      </c>
      <c r="Q51" s="71"/>
      <c r="R51" s="26">
        <v>425692</v>
      </c>
      <c r="S51" s="25">
        <v>16385953.566920003</v>
      </c>
      <c r="T51" s="83"/>
    </row>
    <row r="52" spans="1:20" ht="30" x14ac:dyDescent="0.25">
      <c r="A52" s="19">
        <v>33</v>
      </c>
      <c r="B52" s="19" t="s">
        <v>15</v>
      </c>
      <c r="C52" s="20" t="s">
        <v>588</v>
      </c>
      <c r="D52" s="20" t="s">
        <v>49</v>
      </c>
      <c r="E52" s="20" t="s">
        <v>177</v>
      </c>
      <c r="F52" s="20" t="s">
        <v>257</v>
      </c>
      <c r="G52" s="20" t="s">
        <v>303</v>
      </c>
      <c r="H52" s="21" t="s">
        <v>333</v>
      </c>
      <c r="I52" s="32" t="s">
        <v>378</v>
      </c>
      <c r="J52" s="20" t="s">
        <v>125</v>
      </c>
      <c r="K52" s="32" t="s">
        <v>455</v>
      </c>
      <c r="L52" s="20">
        <v>6</v>
      </c>
      <c r="M52" s="67"/>
      <c r="N52" s="23" t="s">
        <v>520</v>
      </c>
      <c r="O52" s="43"/>
      <c r="P52" s="73">
        <v>60.167999999999999</v>
      </c>
      <c r="Q52" s="71"/>
      <c r="R52" s="26">
        <v>103615</v>
      </c>
      <c r="S52" s="25">
        <v>6234307.3200000003</v>
      </c>
      <c r="T52" s="25">
        <v>6234307.3200000003</v>
      </c>
    </row>
    <row r="53" spans="1:20" x14ac:dyDescent="0.25">
      <c r="A53" s="19">
        <v>34</v>
      </c>
      <c r="B53" s="19" t="s">
        <v>15</v>
      </c>
      <c r="C53" s="20" t="s">
        <v>589</v>
      </c>
      <c r="D53" s="20" t="s">
        <v>50</v>
      </c>
      <c r="E53" s="20" t="s">
        <v>176</v>
      </c>
      <c r="F53" s="20" t="s">
        <v>258</v>
      </c>
      <c r="G53" s="20" t="s">
        <v>306</v>
      </c>
      <c r="H53" s="21" t="s">
        <v>176</v>
      </c>
      <c r="I53" s="32" t="s">
        <v>379</v>
      </c>
      <c r="J53" s="20" t="s">
        <v>126</v>
      </c>
      <c r="K53" s="32" t="s">
        <v>456</v>
      </c>
      <c r="L53" s="20">
        <v>8</v>
      </c>
      <c r="M53" s="67"/>
      <c r="N53" s="23" t="s">
        <v>521</v>
      </c>
      <c r="O53" s="43"/>
      <c r="P53" s="73">
        <v>11.25</v>
      </c>
      <c r="Q53" s="71"/>
      <c r="R53" s="26">
        <v>86548</v>
      </c>
      <c r="S53" s="25">
        <v>973665</v>
      </c>
      <c r="T53" s="25">
        <v>973665</v>
      </c>
    </row>
    <row r="54" spans="1:20" ht="61.5" customHeight="1" x14ac:dyDescent="0.25">
      <c r="A54" s="19">
        <v>35</v>
      </c>
      <c r="B54" s="19" t="s">
        <v>15</v>
      </c>
      <c r="C54" s="76" t="s">
        <v>590</v>
      </c>
      <c r="D54" s="20" t="s">
        <v>636</v>
      </c>
      <c r="E54" s="20" t="s">
        <v>193</v>
      </c>
      <c r="F54" s="20" t="s">
        <v>259</v>
      </c>
      <c r="G54" s="20" t="s">
        <v>314</v>
      </c>
      <c r="H54" s="21" t="s">
        <v>336</v>
      </c>
      <c r="I54" s="22" t="s">
        <v>380</v>
      </c>
      <c r="J54" s="20" t="s">
        <v>127</v>
      </c>
      <c r="K54" s="22">
        <v>46996017</v>
      </c>
      <c r="L54" s="20">
        <v>1</v>
      </c>
      <c r="M54" s="67"/>
      <c r="N54" s="23" t="s">
        <v>519</v>
      </c>
      <c r="O54" s="44" t="s">
        <v>550</v>
      </c>
      <c r="P54" s="73">
        <v>320000</v>
      </c>
      <c r="Q54" s="71"/>
      <c r="R54" s="26">
        <v>7</v>
      </c>
      <c r="S54" s="25">
        <v>2240000</v>
      </c>
      <c r="T54" s="82">
        <v>24640000</v>
      </c>
    </row>
    <row r="55" spans="1:20" ht="105" x14ac:dyDescent="0.25">
      <c r="A55" s="19">
        <v>35</v>
      </c>
      <c r="B55" s="19" t="s">
        <v>19</v>
      </c>
      <c r="C55" s="78"/>
      <c r="D55" s="20" t="s">
        <v>636</v>
      </c>
      <c r="E55" s="20" t="s">
        <v>193</v>
      </c>
      <c r="F55" s="20" t="s">
        <v>259</v>
      </c>
      <c r="G55" s="20" t="s">
        <v>314</v>
      </c>
      <c r="H55" s="21" t="s">
        <v>336</v>
      </c>
      <c r="I55" s="22" t="s">
        <v>380</v>
      </c>
      <c r="J55" s="20" t="s">
        <v>127</v>
      </c>
      <c r="K55" s="22">
        <v>46996017</v>
      </c>
      <c r="L55" s="20">
        <v>1</v>
      </c>
      <c r="M55" s="67"/>
      <c r="N55" s="23" t="s">
        <v>519</v>
      </c>
      <c r="O55" s="44" t="s">
        <v>551</v>
      </c>
      <c r="P55" s="73">
        <v>320000</v>
      </c>
      <c r="Q55" s="71"/>
      <c r="R55" s="26">
        <v>70</v>
      </c>
      <c r="S55" s="25">
        <v>22400000</v>
      </c>
      <c r="T55" s="83"/>
    </row>
    <row r="56" spans="1:20" x14ac:dyDescent="0.25">
      <c r="A56" s="19">
        <v>36</v>
      </c>
      <c r="B56" s="19" t="s">
        <v>15</v>
      </c>
      <c r="C56" s="76" t="s">
        <v>591</v>
      </c>
      <c r="D56" s="20" t="s">
        <v>51</v>
      </c>
      <c r="E56" s="20" t="s">
        <v>176</v>
      </c>
      <c r="F56" s="20" t="s">
        <v>260</v>
      </c>
      <c r="G56" s="20" t="s">
        <v>306</v>
      </c>
      <c r="H56" s="21" t="s">
        <v>176</v>
      </c>
      <c r="I56" s="32" t="s">
        <v>381</v>
      </c>
      <c r="J56" s="20" t="s">
        <v>128</v>
      </c>
      <c r="K56" s="32" t="s">
        <v>457</v>
      </c>
      <c r="L56" s="20">
        <v>28</v>
      </c>
      <c r="M56" s="67"/>
      <c r="N56" s="23" t="s">
        <v>643</v>
      </c>
      <c r="O56" s="43"/>
      <c r="P56" s="73">
        <v>5.0974700000000004</v>
      </c>
      <c r="Q56" s="71"/>
      <c r="R56" s="26">
        <v>17487</v>
      </c>
      <c r="S56" s="25">
        <v>89139.457890000005</v>
      </c>
      <c r="T56" s="82">
        <v>100936.24116000001</v>
      </c>
    </row>
    <row r="57" spans="1:20" x14ac:dyDescent="0.25">
      <c r="A57" s="19">
        <v>36</v>
      </c>
      <c r="B57" s="19" t="s">
        <v>19</v>
      </c>
      <c r="C57" s="78"/>
      <c r="D57" s="20" t="s">
        <v>51</v>
      </c>
      <c r="E57" s="20" t="s">
        <v>176</v>
      </c>
      <c r="F57" s="20" t="s">
        <v>218</v>
      </c>
      <c r="G57" s="20" t="s">
        <v>306</v>
      </c>
      <c r="H57" s="21" t="s">
        <v>176</v>
      </c>
      <c r="I57" s="32" t="s">
        <v>381</v>
      </c>
      <c r="J57" s="20" t="s">
        <v>128</v>
      </c>
      <c r="K57" s="32" t="s">
        <v>458</v>
      </c>
      <c r="L57" s="20">
        <v>28</v>
      </c>
      <c r="M57" s="67"/>
      <c r="N57" s="23" t="s">
        <v>501</v>
      </c>
      <c r="O57" s="43"/>
      <c r="P57" s="73">
        <v>7.13659</v>
      </c>
      <c r="Q57" s="71"/>
      <c r="R57" s="26">
        <v>1653</v>
      </c>
      <c r="S57" s="25">
        <v>11796.78327</v>
      </c>
      <c r="T57" s="83"/>
    </row>
    <row r="58" spans="1:20" ht="30" x14ac:dyDescent="0.25">
      <c r="A58" s="19">
        <v>37</v>
      </c>
      <c r="B58" s="19" t="s">
        <v>15</v>
      </c>
      <c r="C58" s="20" t="s">
        <v>592</v>
      </c>
      <c r="D58" s="20" t="s">
        <v>52</v>
      </c>
      <c r="E58" s="20" t="s">
        <v>170</v>
      </c>
      <c r="F58" s="20" t="s">
        <v>261</v>
      </c>
      <c r="G58" s="20" t="s">
        <v>315</v>
      </c>
      <c r="H58" s="21" t="s">
        <v>333</v>
      </c>
      <c r="I58" s="32" t="s">
        <v>382</v>
      </c>
      <c r="J58" s="20" t="s">
        <v>129</v>
      </c>
      <c r="K58" s="32" t="s">
        <v>459</v>
      </c>
      <c r="L58" s="20">
        <v>10</v>
      </c>
      <c r="M58" s="67"/>
      <c r="N58" s="23" t="s">
        <v>522</v>
      </c>
      <c r="O58" s="43"/>
      <c r="P58" s="73">
        <v>83.336849999999998</v>
      </c>
      <c r="Q58" s="71"/>
      <c r="R58" s="26">
        <v>186615</v>
      </c>
      <c r="S58" s="25">
        <v>15551906.26275</v>
      </c>
      <c r="T58" s="25">
        <v>15551906.26275</v>
      </c>
    </row>
    <row r="59" spans="1:20" ht="30" x14ac:dyDescent="0.25">
      <c r="A59" s="19">
        <v>38</v>
      </c>
      <c r="B59" s="19" t="s">
        <v>15</v>
      </c>
      <c r="C59" s="20" t="s">
        <v>593</v>
      </c>
      <c r="D59" s="20" t="s">
        <v>53</v>
      </c>
      <c r="E59" s="20" t="s">
        <v>194</v>
      </c>
      <c r="F59" s="20" t="s">
        <v>262</v>
      </c>
      <c r="G59" s="20" t="s">
        <v>316</v>
      </c>
      <c r="H59" s="21" t="s">
        <v>336</v>
      </c>
      <c r="I59" s="22" t="s">
        <v>383</v>
      </c>
      <c r="J59" s="20" t="s">
        <v>130</v>
      </c>
      <c r="K59" s="32" t="s">
        <v>460</v>
      </c>
      <c r="L59" s="20">
        <v>1</v>
      </c>
      <c r="M59" s="67"/>
      <c r="N59" s="23" t="s">
        <v>523</v>
      </c>
      <c r="O59" s="43"/>
      <c r="P59" s="73">
        <v>202421.09</v>
      </c>
      <c r="Q59" s="71"/>
      <c r="R59" s="26">
        <v>78</v>
      </c>
      <c r="S59" s="25">
        <v>15788845.02</v>
      </c>
      <c r="T59" s="25">
        <v>15788845.02</v>
      </c>
    </row>
    <row r="60" spans="1:20" x14ac:dyDescent="0.25">
      <c r="A60" s="19">
        <v>39</v>
      </c>
      <c r="B60" s="19" t="s">
        <v>15</v>
      </c>
      <c r="C60" s="76" t="s">
        <v>594</v>
      </c>
      <c r="D60" s="20" t="s">
        <v>54</v>
      </c>
      <c r="E60" s="20" t="s">
        <v>195</v>
      </c>
      <c r="F60" s="20" t="s">
        <v>231</v>
      </c>
      <c r="G60" s="20" t="s">
        <v>306</v>
      </c>
      <c r="H60" s="21" t="s">
        <v>632</v>
      </c>
      <c r="I60" s="22" t="s">
        <v>384</v>
      </c>
      <c r="J60" s="20" t="s">
        <v>131</v>
      </c>
      <c r="K60" s="32" t="s">
        <v>461</v>
      </c>
      <c r="L60" s="20">
        <v>30</v>
      </c>
      <c r="M60" s="67"/>
      <c r="N60" s="59" t="s">
        <v>544</v>
      </c>
      <c r="O60" s="43"/>
      <c r="P60" s="73">
        <v>95.898989999999998</v>
      </c>
      <c r="Q60" s="71"/>
      <c r="R60" s="26">
        <v>11583</v>
      </c>
      <c r="S60" s="25">
        <v>1110798.0011700001</v>
      </c>
      <c r="T60" s="82">
        <v>1222998.66117</v>
      </c>
    </row>
    <row r="61" spans="1:20" x14ac:dyDescent="0.25">
      <c r="A61" s="19">
        <v>39</v>
      </c>
      <c r="B61" s="19" t="s">
        <v>19</v>
      </c>
      <c r="C61" s="78"/>
      <c r="D61" s="20" t="s">
        <v>54</v>
      </c>
      <c r="E61" s="20" t="s">
        <v>195</v>
      </c>
      <c r="F61" s="20" t="s">
        <v>263</v>
      </c>
      <c r="G61" s="20" t="s">
        <v>306</v>
      </c>
      <c r="H61" s="21" t="s">
        <v>632</v>
      </c>
      <c r="I61" s="22" t="s">
        <v>384</v>
      </c>
      <c r="J61" s="20" t="s">
        <v>132</v>
      </c>
      <c r="K61" s="32" t="s">
        <v>462</v>
      </c>
      <c r="L61" s="20">
        <v>30</v>
      </c>
      <c r="M61" s="67"/>
      <c r="N61" s="59" t="s">
        <v>544</v>
      </c>
      <c r="O61" s="43"/>
      <c r="P61" s="73">
        <v>31.966000000000001</v>
      </c>
      <c r="Q61" s="71"/>
      <c r="R61" s="26">
        <v>3510</v>
      </c>
      <c r="S61" s="25">
        <v>112200.66</v>
      </c>
      <c r="T61" s="83"/>
    </row>
    <row r="62" spans="1:20" ht="30" x14ac:dyDescent="0.25">
      <c r="A62" s="19">
        <v>40</v>
      </c>
      <c r="B62" s="19" t="s">
        <v>15</v>
      </c>
      <c r="C62" s="20" t="s">
        <v>595</v>
      </c>
      <c r="D62" s="20" t="s">
        <v>55</v>
      </c>
      <c r="E62" s="20" t="s">
        <v>196</v>
      </c>
      <c r="F62" s="20" t="s">
        <v>219</v>
      </c>
      <c r="G62" s="20" t="s">
        <v>315</v>
      </c>
      <c r="H62" s="21" t="s">
        <v>335</v>
      </c>
      <c r="I62" s="45" t="s">
        <v>385</v>
      </c>
      <c r="J62" s="20" t="s">
        <v>133</v>
      </c>
      <c r="K62" s="45">
        <v>28581015</v>
      </c>
      <c r="L62" s="20">
        <v>10</v>
      </c>
      <c r="M62" s="67"/>
      <c r="N62" s="23" t="s">
        <v>524</v>
      </c>
      <c r="O62" s="43"/>
      <c r="P62" s="73">
        <v>133.45363</v>
      </c>
      <c r="Q62" s="71"/>
      <c r="R62" s="26">
        <v>99294</v>
      </c>
      <c r="S62" s="25">
        <v>13251144.73722</v>
      </c>
      <c r="T62" s="25">
        <v>13251144.73722</v>
      </c>
    </row>
    <row r="63" spans="1:20" x14ac:dyDescent="0.25">
      <c r="A63" s="19">
        <v>41</v>
      </c>
      <c r="B63" s="19" t="s">
        <v>15</v>
      </c>
      <c r="C63" s="76" t="s">
        <v>596</v>
      </c>
      <c r="D63" s="20" t="s">
        <v>56</v>
      </c>
      <c r="E63" s="20" t="s">
        <v>197</v>
      </c>
      <c r="F63" s="20" t="s">
        <v>264</v>
      </c>
      <c r="G63" s="20" t="s">
        <v>306</v>
      </c>
      <c r="H63" s="21" t="s">
        <v>337</v>
      </c>
      <c r="I63" s="32" t="s">
        <v>386</v>
      </c>
      <c r="J63" s="20" t="s">
        <v>134</v>
      </c>
      <c r="K63" s="40" t="s">
        <v>463</v>
      </c>
      <c r="L63" s="20" t="s">
        <v>485</v>
      </c>
      <c r="M63" s="67"/>
      <c r="N63" s="23" t="s">
        <v>525</v>
      </c>
      <c r="O63" s="43"/>
      <c r="P63" s="73">
        <v>149.99893</v>
      </c>
      <c r="Q63" s="71"/>
      <c r="R63" s="26">
        <v>40950</v>
      </c>
      <c r="S63" s="25">
        <v>6142456.1835000003</v>
      </c>
      <c r="T63" s="82">
        <v>11202672.058499999</v>
      </c>
    </row>
    <row r="64" spans="1:20" x14ac:dyDescent="0.25">
      <c r="A64" s="19">
        <v>41</v>
      </c>
      <c r="B64" s="19" t="s">
        <v>19</v>
      </c>
      <c r="C64" s="77"/>
      <c r="D64" s="20" t="s">
        <v>56</v>
      </c>
      <c r="E64" s="20" t="s">
        <v>197</v>
      </c>
      <c r="F64" s="20" t="s">
        <v>265</v>
      </c>
      <c r="G64" s="20" t="s">
        <v>306</v>
      </c>
      <c r="H64" s="21" t="s">
        <v>337</v>
      </c>
      <c r="I64" s="32" t="s">
        <v>386</v>
      </c>
      <c r="J64" s="20" t="s">
        <v>134</v>
      </c>
      <c r="K64" s="40" t="s">
        <v>464</v>
      </c>
      <c r="L64" s="20" t="s">
        <v>486</v>
      </c>
      <c r="M64" s="67"/>
      <c r="N64" s="23" t="s">
        <v>525</v>
      </c>
      <c r="O64" s="43"/>
      <c r="P64" s="73">
        <v>299.9975</v>
      </c>
      <c r="Q64" s="71"/>
      <c r="R64" s="26">
        <v>13650</v>
      </c>
      <c r="S64" s="25">
        <v>4094965.875</v>
      </c>
      <c r="T64" s="84"/>
    </row>
    <row r="65" spans="1:20" x14ac:dyDescent="0.25">
      <c r="A65" s="19">
        <v>41</v>
      </c>
      <c r="B65" s="19" t="s">
        <v>14</v>
      </c>
      <c r="C65" s="77"/>
      <c r="D65" s="20" t="s">
        <v>56</v>
      </c>
      <c r="E65" s="20" t="s">
        <v>198</v>
      </c>
      <c r="F65" s="20" t="s">
        <v>264</v>
      </c>
      <c r="G65" s="20" t="s">
        <v>317</v>
      </c>
      <c r="H65" s="21" t="s">
        <v>338</v>
      </c>
      <c r="I65" s="32" t="s">
        <v>386</v>
      </c>
      <c r="J65" s="20" t="s">
        <v>134</v>
      </c>
      <c r="K65" s="40" t="s">
        <v>465</v>
      </c>
      <c r="L65" s="20" t="s">
        <v>487</v>
      </c>
      <c r="M65" s="67"/>
      <c r="N65" s="23" t="s">
        <v>525</v>
      </c>
      <c r="O65" s="43"/>
      <c r="P65" s="73">
        <v>165</v>
      </c>
      <c r="Q65" s="71"/>
      <c r="R65" s="26">
        <v>1950</v>
      </c>
      <c r="S65" s="25">
        <v>321750</v>
      </c>
      <c r="T65" s="84"/>
    </row>
    <row r="66" spans="1:20" x14ac:dyDescent="0.25">
      <c r="A66" s="22">
        <v>41</v>
      </c>
      <c r="B66" s="22" t="s">
        <v>20</v>
      </c>
      <c r="C66" s="78"/>
      <c r="D66" s="20" t="s">
        <v>56</v>
      </c>
      <c r="E66" s="20" t="s">
        <v>198</v>
      </c>
      <c r="F66" s="20" t="s">
        <v>265</v>
      </c>
      <c r="G66" s="20" t="s">
        <v>317</v>
      </c>
      <c r="H66" s="21" t="s">
        <v>338</v>
      </c>
      <c r="I66" s="32" t="s">
        <v>386</v>
      </c>
      <c r="J66" s="20" t="s">
        <v>134</v>
      </c>
      <c r="K66" s="40" t="s">
        <v>466</v>
      </c>
      <c r="L66" s="20" t="s">
        <v>487</v>
      </c>
      <c r="M66" s="67"/>
      <c r="N66" s="23" t="s">
        <v>525</v>
      </c>
      <c r="O66" s="46"/>
      <c r="P66" s="73">
        <v>330</v>
      </c>
      <c r="Q66" s="71"/>
      <c r="R66" s="26">
        <v>1950</v>
      </c>
      <c r="S66" s="25">
        <v>643500</v>
      </c>
      <c r="T66" s="83"/>
    </row>
    <row r="67" spans="1:20" ht="30" x14ac:dyDescent="0.25">
      <c r="A67" s="22">
        <v>42</v>
      </c>
      <c r="B67" s="22" t="s">
        <v>15</v>
      </c>
      <c r="C67" s="76" t="s">
        <v>597</v>
      </c>
      <c r="D67" s="20" t="s">
        <v>57</v>
      </c>
      <c r="E67" s="20" t="s">
        <v>199</v>
      </c>
      <c r="F67" s="20" t="s">
        <v>266</v>
      </c>
      <c r="G67" s="20" t="s">
        <v>306</v>
      </c>
      <c r="H67" s="21" t="s">
        <v>176</v>
      </c>
      <c r="I67" s="22" t="s">
        <v>387</v>
      </c>
      <c r="J67" s="20" t="s">
        <v>135</v>
      </c>
      <c r="K67" s="22" t="s">
        <v>467</v>
      </c>
      <c r="L67" s="20">
        <v>1</v>
      </c>
      <c r="M67" s="67"/>
      <c r="N67" s="23" t="s">
        <v>526</v>
      </c>
      <c r="O67" s="46"/>
      <c r="P67" s="73">
        <v>1252.7283299999999</v>
      </c>
      <c r="Q67" s="71"/>
      <c r="R67" s="26">
        <v>10502</v>
      </c>
      <c r="S67" s="25">
        <v>13156152.92166</v>
      </c>
      <c r="T67" s="82">
        <v>33332595.404639997</v>
      </c>
    </row>
    <row r="68" spans="1:20" x14ac:dyDescent="0.25">
      <c r="A68" s="22">
        <v>42</v>
      </c>
      <c r="B68" s="22" t="s">
        <v>19</v>
      </c>
      <c r="C68" s="77"/>
      <c r="D68" s="20" t="s">
        <v>57</v>
      </c>
      <c r="E68" s="20" t="s">
        <v>199</v>
      </c>
      <c r="F68" s="20" t="s">
        <v>266</v>
      </c>
      <c r="G68" s="20" t="s">
        <v>306</v>
      </c>
      <c r="H68" s="21" t="s">
        <v>176</v>
      </c>
      <c r="I68" s="22" t="s">
        <v>387</v>
      </c>
      <c r="J68" s="20" t="s">
        <v>135</v>
      </c>
      <c r="K68" s="40" t="s">
        <v>468</v>
      </c>
      <c r="L68" s="20">
        <v>4</v>
      </c>
      <c r="M68" s="67" t="s">
        <v>13</v>
      </c>
      <c r="N68" s="23" t="s">
        <v>526</v>
      </c>
      <c r="O68" s="46"/>
      <c r="P68" s="73">
        <v>1252.7283299999999</v>
      </c>
      <c r="Q68" s="71"/>
      <c r="R68" s="26">
        <v>8053</v>
      </c>
      <c r="S68" s="25">
        <v>10088221.241489999</v>
      </c>
      <c r="T68" s="84"/>
    </row>
    <row r="69" spans="1:20" x14ac:dyDescent="0.25">
      <c r="A69" s="22">
        <v>42</v>
      </c>
      <c r="B69" s="22" t="s">
        <v>14</v>
      </c>
      <c r="C69" s="78"/>
      <c r="D69" s="20" t="s">
        <v>57</v>
      </c>
      <c r="E69" s="20" t="s">
        <v>199</v>
      </c>
      <c r="F69" s="20" t="s">
        <v>266</v>
      </c>
      <c r="G69" s="20" t="s">
        <v>306</v>
      </c>
      <c r="H69" s="21" t="s">
        <v>176</v>
      </c>
      <c r="I69" s="22" t="s">
        <v>387</v>
      </c>
      <c r="J69" s="20" t="s">
        <v>135</v>
      </c>
      <c r="K69" s="32" t="s">
        <v>469</v>
      </c>
      <c r="L69" s="20">
        <v>6</v>
      </c>
      <c r="M69" s="67"/>
      <c r="N69" s="23" t="s">
        <v>526</v>
      </c>
      <c r="O69" s="46"/>
      <c r="P69" s="73">
        <v>1252.7283299999999</v>
      </c>
      <c r="Q69" s="71"/>
      <c r="R69" s="26">
        <v>8053</v>
      </c>
      <c r="S69" s="25">
        <v>10088221.241489999</v>
      </c>
      <c r="T69" s="83"/>
    </row>
    <row r="70" spans="1:20" x14ac:dyDescent="0.25">
      <c r="A70" s="22">
        <v>43</v>
      </c>
      <c r="B70" s="22" t="s">
        <v>15</v>
      </c>
      <c r="C70" s="20" t="s">
        <v>598</v>
      </c>
      <c r="D70" s="20" t="s">
        <v>58</v>
      </c>
      <c r="E70" s="20" t="s">
        <v>186</v>
      </c>
      <c r="F70" s="20" t="s">
        <v>267</v>
      </c>
      <c r="G70" s="20" t="s">
        <v>306</v>
      </c>
      <c r="H70" s="21" t="s">
        <v>176</v>
      </c>
      <c r="I70" s="47" t="s">
        <v>388</v>
      </c>
      <c r="J70" s="20" t="s">
        <v>136</v>
      </c>
      <c r="K70" s="32" t="s">
        <v>470</v>
      </c>
      <c r="L70" s="20">
        <v>28</v>
      </c>
      <c r="M70" s="67"/>
      <c r="N70" s="23" t="s">
        <v>527</v>
      </c>
      <c r="O70" s="46"/>
      <c r="P70" s="73">
        <v>23.9</v>
      </c>
      <c r="Q70" s="71"/>
      <c r="R70" s="26">
        <v>2030765</v>
      </c>
      <c r="S70" s="25">
        <v>48535283.5</v>
      </c>
      <c r="T70" s="25">
        <v>48535283.5</v>
      </c>
    </row>
    <row r="71" spans="1:20" ht="30" x14ac:dyDescent="0.25">
      <c r="A71" s="22">
        <v>44</v>
      </c>
      <c r="B71" s="22" t="s">
        <v>15</v>
      </c>
      <c r="C71" s="76" t="s">
        <v>599</v>
      </c>
      <c r="D71" s="20" t="s">
        <v>59</v>
      </c>
      <c r="E71" s="20" t="s">
        <v>195</v>
      </c>
      <c r="F71" s="20" t="s">
        <v>268</v>
      </c>
      <c r="G71" s="20" t="s">
        <v>306</v>
      </c>
      <c r="H71" s="21" t="s">
        <v>210</v>
      </c>
      <c r="I71" s="32" t="s">
        <v>389</v>
      </c>
      <c r="J71" s="20" t="s">
        <v>137</v>
      </c>
      <c r="K71" s="32" t="s">
        <v>471</v>
      </c>
      <c r="L71" s="20">
        <v>7</v>
      </c>
      <c r="M71" s="67"/>
      <c r="N71" s="23" t="s">
        <v>528</v>
      </c>
      <c r="O71" s="46"/>
      <c r="P71" s="73">
        <v>37.162500000000001</v>
      </c>
      <c r="Q71" s="71"/>
      <c r="R71" s="26">
        <v>10522</v>
      </c>
      <c r="S71" s="25">
        <v>391023.82499999995</v>
      </c>
      <c r="T71" s="82">
        <v>19044703.537500001</v>
      </c>
    </row>
    <row r="72" spans="1:20" x14ac:dyDescent="0.25">
      <c r="A72" s="22">
        <v>44</v>
      </c>
      <c r="B72" s="22" t="s">
        <v>19</v>
      </c>
      <c r="C72" s="78"/>
      <c r="D72" s="20" t="s">
        <v>59</v>
      </c>
      <c r="E72" s="20" t="s">
        <v>195</v>
      </c>
      <c r="F72" s="20" t="s">
        <v>269</v>
      </c>
      <c r="G72" s="20" t="s">
        <v>306</v>
      </c>
      <c r="H72" s="21" t="s">
        <v>210</v>
      </c>
      <c r="I72" s="32" t="s">
        <v>389</v>
      </c>
      <c r="J72" s="20" t="s">
        <v>138</v>
      </c>
      <c r="K72" s="32" t="s">
        <v>472</v>
      </c>
      <c r="L72" s="20">
        <v>28</v>
      </c>
      <c r="M72" s="67"/>
      <c r="N72" s="23" t="s">
        <v>528</v>
      </c>
      <c r="O72" s="46"/>
      <c r="P72" s="73">
        <v>37.162500000000001</v>
      </c>
      <c r="Q72" s="71"/>
      <c r="R72" s="26">
        <v>501949</v>
      </c>
      <c r="S72" s="25">
        <v>18653679.712500002</v>
      </c>
      <c r="T72" s="83"/>
    </row>
    <row r="73" spans="1:20" x14ac:dyDescent="0.25">
      <c r="A73" s="22">
        <v>45</v>
      </c>
      <c r="B73" s="22" t="s">
        <v>15</v>
      </c>
      <c r="C73" s="20" t="s">
        <v>600</v>
      </c>
      <c r="D73" s="20" t="s">
        <v>60</v>
      </c>
      <c r="E73" s="20" t="s">
        <v>172</v>
      </c>
      <c r="F73" s="20" t="s">
        <v>230</v>
      </c>
      <c r="G73" s="20" t="s">
        <v>306</v>
      </c>
      <c r="H73" s="21" t="s">
        <v>632</v>
      </c>
      <c r="I73" s="22" t="s">
        <v>390</v>
      </c>
      <c r="J73" s="20" t="s">
        <v>139</v>
      </c>
      <c r="K73" s="48">
        <v>40949051</v>
      </c>
      <c r="L73" s="20">
        <v>28</v>
      </c>
      <c r="M73" s="67"/>
      <c r="N73" s="23" t="s">
        <v>519</v>
      </c>
      <c r="O73" s="46"/>
      <c r="P73" s="73">
        <v>58.02</v>
      </c>
      <c r="Q73" s="71"/>
      <c r="R73" s="26">
        <v>647883</v>
      </c>
      <c r="S73" s="25">
        <v>37590171.660000004</v>
      </c>
      <c r="T73" s="25">
        <v>37590171.660000004</v>
      </c>
    </row>
    <row r="74" spans="1:20" x14ac:dyDescent="0.25">
      <c r="A74" s="22">
        <v>46</v>
      </c>
      <c r="B74" s="22" t="s">
        <v>15</v>
      </c>
      <c r="C74" s="20" t="s">
        <v>601</v>
      </c>
      <c r="D74" s="20" t="s">
        <v>61</v>
      </c>
      <c r="E74" s="20" t="s">
        <v>200</v>
      </c>
      <c r="F74" s="20" t="s">
        <v>270</v>
      </c>
      <c r="G74" s="20" t="s">
        <v>306</v>
      </c>
      <c r="H74" s="21" t="s">
        <v>210</v>
      </c>
      <c r="I74" s="45" t="s">
        <v>391</v>
      </c>
      <c r="J74" s="20" t="s">
        <v>140</v>
      </c>
      <c r="K74" s="45">
        <v>43217025</v>
      </c>
      <c r="L74" s="20">
        <v>56</v>
      </c>
      <c r="M74" s="67"/>
      <c r="N74" s="23" t="s">
        <v>529</v>
      </c>
      <c r="O74" s="46"/>
      <c r="P74" s="73">
        <v>15.21857</v>
      </c>
      <c r="Q74" s="71"/>
      <c r="R74" s="26">
        <v>2157792</v>
      </c>
      <c r="S74" s="25">
        <v>32838508.597439997</v>
      </c>
      <c r="T74" s="25">
        <v>32838508.597439997</v>
      </c>
    </row>
    <row r="75" spans="1:20" x14ac:dyDescent="0.25">
      <c r="A75" s="22">
        <v>47</v>
      </c>
      <c r="B75" s="22" t="s">
        <v>15</v>
      </c>
      <c r="C75" s="76" t="s">
        <v>602</v>
      </c>
      <c r="D75" s="20" t="s">
        <v>62</v>
      </c>
      <c r="E75" s="20" t="s">
        <v>201</v>
      </c>
      <c r="F75" s="20" t="s">
        <v>271</v>
      </c>
      <c r="G75" s="20" t="s">
        <v>318</v>
      </c>
      <c r="H75" s="21" t="s">
        <v>339</v>
      </c>
      <c r="I75" s="22" t="s">
        <v>392</v>
      </c>
      <c r="J75" s="20" t="s">
        <v>141</v>
      </c>
      <c r="K75" s="27" t="s">
        <v>473</v>
      </c>
      <c r="L75" s="20" t="s">
        <v>488</v>
      </c>
      <c r="M75" s="67"/>
      <c r="N75" s="23" t="s">
        <v>530</v>
      </c>
      <c r="O75" s="46"/>
      <c r="P75" s="73">
        <v>3.69</v>
      </c>
      <c r="Q75" s="71"/>
      <c r="R75" s="26">
        <v>7800</v>
      </c>
      <c r="S75" s="25">
        <v>28782</v>
      </c>
      <c r="T75" s="82">
        <v>114621</v>
      </c>
    </row>
    <row r="76" spans="1:20" x14ac:dyDescent="0.25">
      <c r="A76" s="22">
        <v>47</v>
      </c>
      <c r="B76" s="22" t="s">
        <v>19</v>
      </c>
      <c r="C76" s="77"/>
      <c r="D76" s="20" t="s">
        <v>62</v>
      </c>
      <c r="E76" s="20" t="s">
        <v>201</v>
      </c>
      <c r="F76" s="20" t="s">
        <v>272</v>
      </c>
      <c r="G76" s="20" t="s">
        <v>318</v>
      </c>
      <c r="H76" s="21" t="s">
        <v>339</v>
      </c>
      <c r="I76" s="22" t="s">
        <v>392</v>
      </c>
      <c r="J76" s="20" t="s">
        <v>141</v>
      </c>
      <c r="K76" s="27" t="s">
        <v>474</v>
      </c>
      <c r="L76" s="20" t="s">
        <v>488</v>
      </c>
      <c r="M76" s="67"/>
      <c r="N76" s="23" t="s">
        <v>530</v>
      </c>
      <c r="O76" s="46"/>
      <c r="P76" s="73">
        <v>4.0999999999999996</v>
      </c>
      <c r="Q76" s="71"/>
      <c r="R76" s="26">
        <v>11232</v>
      </c>
      <c r="S76" s="25">
        <v>46051.199999999997</v>
      </c>
      <c r="T76" s="84"/>
    </row>
    <row r="77" spans="1:20" x14ac:dyDescent="0.25">
      <c r="A77" s="22">
        <v>47</v>
      </c>
      <c r="B77" s="22" t="s">
        <v>14</v>
      </c>
      <c r="C77" s="77"/>
      <c r="D77" s="20" t="s">
        <v>62</v>
      </c>
      <c r="E77" s="20" t="s">
        <v>201</v>
      </c>
      <c r="F77" s="20" t="s">
        <v>273</v>
      </c>
      <c r="G77" s="20" t="s">
        <v>318</v>
      </c>
      <c r="H77" s="21" t="s">
        <v>339</v>
      </c>
      <c r="I77" s="22" t="s">
        <v>392</v>
      </c>
      <c r="J77" s="20" t="s">
        <v>141</v>
      </c>
      <c r="K77" s="31" t="s">
        <v>475</v>
      </c>
      <c r="L77" s="20" t="s">
        <v>488</v>
      </c>
      <c r="M77" s="67"/>
      <c r="N77" s="23" t="s">
        <v>530</v>
      </c>
      <c r="O77" s="46"/>
      <c r="P77" s="73">
        <v>4.24</v>
      </c>
      <c r="Q77" s="71"/>
      <c r="R77" s="26">
        <v>4095</v>
      </c>
      <c r="S77" s="25">
        <v>17362.800000000003</v>
      </c>
      <c r="T77" s="84"/>
    </row>
    <row r="78" spans="1:20" x14ac:dyDescent="0.25">
      <c r="A78" s="22">
        <v>47</v>
      </c>
      <c r="B78" s="22" t="s">
        <v>20</v>
      </c>
      <c r="C78" s="78"/>
      <c r="D78" s="20" t="s">
        <v>62</v>
      </c>
      <c r="E78" s="20" t="s">
        <v>201</v>
      </c>
      <c r="F78" s="20" t="s">
        <v>274</v>
      </c>
      <c r="G78" s="20" t="s">
        <v>318</v>
      </c>
      <c r="H78" s="21" t="s">
        <v>339</v>
      </c>
      <c r="I78" s="22" t="s">
        <v>392</v>
      </c>
      <c r="J78" s="20" t="s">
        <v>141</v>
      </c>
      <c r="K78" s="27" t="s">
        <v>476</v>
      </c>
      <c r="L78" s="20" t="s">
        <v>488</v>
      </c>
      <c r="M78" s="67"/>
      <c r="N78" s="23" t="s">
        <v>530</v>
      </c>
      <c r="O78" s="46"/>
      <c r="P78" s="73">
        <v>4.5999999999999996</v>
      </c>
      <c r="Q78" s="71"/>
      <c r="R78" s="26">
        <v>4875</v>
      </c>
      <c r="S78" s="25">
        <v>22425</v>
      </c>
      <c r="T78" s="83"/>
    </row>
    <row r="79" spans="1:20" ht="30" x14ac:dyDescent="0.25">
      <c r="A79" s="19">
        <v>48</v>
      </c>
      <c r="B79" s="19" t="s">
        <v>15</v>
      </c>
      <c r="C79" s="20" t="s">
        <v>603</v>
      </c>
      <c r="D79" s="20" t="s">
        <v>63</v>
      </c>
      <c r="E79" s="20" t="s">
        <v>202</v>
      </c>
      <c r="F79" s="20" t="s">
        <v>275</v>
      </c>
      <c r="G79" s="20" t="s">
        <v>306</v>
      </c>
      <c r="H79" s="21" t="s">
        <v>329</v>
      </c>
      <c r="I79" s="19" t="s">
        <v>393</v>
      </c>
      <c r="J79" s="20" t="s">
        <v>142</v>
      </c>
      <c r="K79" s="42" t="s">
        <v>477</v>
      </c>
      <c r="L79" s="20">
        <v>28</v>
      </c>
      <c r="M79" s="67"/>
      <c r="N79" s="23" t="s">
        <v>531</v>
      </c>
      <c r="O79" s="46"/>
      <c r="P79" s="73">
        <v>1.23</v>
      </c>
      <c r="Q79" s="71"/>
      <c r="R79" s="26">
        <v>2582062</v>
      </c>
      <c r="S79" s="25">
        <v>3175936.26</v>
      </c>
      <c r="T79" s="25">
        <v>3175936.26</v>
      </c>
    </row>
    <row r="80" spans="1:20" x14ac:dyDescent="0.25">
      <c r="A80" s="22">
        <v>49</v>
      </c>
      <c r="B80" s="22" t="s">
        <v>15</v>
      </c>
      <c r="C80" s="20" t="s">
        <v>604</v>
      </c>
      <c r="D80" s="20" t="s">
        <v>64</v>
      </c>
      <c r="E80" s="20" t="s">
        <v>203</v>
      </c>
      <c r="F80" s="20" t="s">
        <v>276</v>
      </c>
      <c r="G80" s="20" t="s">
        <v>307</v>
      </c>
      <c r="H80" s="21" t="s">
        <v>340</v>
      </c>
      <c r="I80" s="22" t="s">
        <v>394</v>
      </c>
      <c r="J80" s="20" t="s">
        <v>143</v>
      </c>
      <c r="K80" s="22">
        <v>49693068</v>
      </c>
      <c r="L80" s="20">
        <v>2</v>
      </c>
      <c r="M80" s="67"/>
      <c r="N80" s="23" t="s">
        <v>532</v>
      </c>
      <c r="O80" s="46"/>
      <c r="P80" s="73">
        <v>650</v>
      </c>
      <c r="Q80" s="71"/>
      <c r="R80" s="26">
        <v>12600</v>
      </c>
      <c r="S80" s="25">
        <v>8190000</v>
      </c>
      <c r="T80" s="25">
        <v>8190000</v>
      </c>
    </row>
    <row r="81" spans="1:20" x14ac:dyDescent="0.25">
      <c r="A81" s="19">
        <v>50</v>
      </c>
      <c r="B81" s="19" t="s">
        <v>15</v>
      </c>
      <c r="C81" s="20" t="s">
        <v>605</v>
      </c>
      <c r="D81" s="20" t="s">
        <v>65</v>
      </c>
      <c r="E81" s="20" t="s">
        <v>202</v>
      </c>
      <c r="F81" s="20" t="s">
        <v>277</v>
      </c>
      <c r="G81" s="20" t="s">
        <v>306</v>
      </c>
      <c r="H81" s="21" t="s">
        <v>341</v>
      </c>
      <c r="I81" s="19" t="s">
        <v>395</v>
      </c>
      <c r="J81" s="20" t="s">
        <v>144</v>
      </c>
      <c r="K81" s="42">
        <v>48721029</v>
      </c>
      <c r="L81" s="20">
        <v>28</v>
      </c>
      <c r="M81" s="67"/>
      <c r="N81" s="23" t="s">
        <v>531</v>
      </c>
      <c r="O81" s="46"/>
      <c r="P81" s="73">
        <v>1.23</v>
      </c>
      <c r="Q81" s="71"/>
      <c r="R81" s="26">
        <v>2582062</v>
      </c>
      <c r="S81" s="25">
        <v>3175936.26</v>
      </c>
      <c r="T81" s="25">
        <v>3175936.26</v>
      </c>
    </row>
    <row r="82" spans="1:20" ht="30" x14ac:dyDescent="0.25">
      <c r="A82" s="22">
        <v>51</v>
      </c>
      <c r="B82" s="22" t="s">
        <v>15</v>
      </c>
      <c r="C82" s="76" t="s">
        <v>606</v>
      </c>
      <c r="D82" s="20" t="s">
        <v>66</v>
      </c>
      <c r="E82" s="20" t="s">
        <v>187</v>
      </c>
      <c r="F82" s="20" t="s">
        <v>231</v>
      </c>
      <c r="G82" s="20" t="s">
        <v>306</v>
      </c>
      <c r="H82" s="21" t="s">
        <v>176</v>
      </c>
      <c r="I82" s="22" t="s">
        <v>396</v>
      </c>
      <c r="J82" s="20" t="s">
        <v>145</v>
      </c>
      <c r="K82" s="22">
        <v>48442014</v>
      </c>
      <c r="L82" s="20">
        <v>60</v>
      </c>
      <c r="M82" s="67"/>
      <c r="N82" s="23" t="s">
        <v>533</v>
      </c>
      <c r="O82" s="46"/>
      <c r="P82" s="73">
        <v>8.9740000000000002</v>
      </c>
      <c r="Q82" s="71"/>
      <c r="R82" s="26">
        <v>50778</v>
      </c>
      <c r="S82" s="25">
        <v>455681.77200000006</v>
      </c>
      <c r="T82" s="82">
        <v>2044859.0760000001</v>
      </c>
    </row>
    <row r="83" spans="1:20" ht="30" x14ac:dyDescent="0.25">
      <c r="A83" s="22">
        <v>51</v>
      </c>
      <c r="B83" s="22" t="s">
        <v>19</v>
      </c>
      <c r="C83" s="77"/>
      <c r="D83" s="20" t="s">
        <v>66</v>
      </c>
      <c r="E83" s="20" t="s">
        <v>187</v>
      </c>
      <c r="F83" s="20" t="s">
        <v>220</v>
      </c>
      <c r="G83" s="20" t="s">
        <v>306</v>
      </c>
      <c r="H83" s="21" t="s">
        <v>176</v>
      </c>
      <c r="I83" s="22" t="s">
        <v>396</v>
      </c>
      <c r="J83" s="20" t="s">
        <v>145</v>
      </c>
      <c r="K83" s="22">
        <v>48442026</v>
      </c>
      <c r="L83" s="20">
        <v>60</v>
      </c>
      <c r="M83" s="67"/>
      <c r="N83" s="23" t="s">
        <v>533</v>
      </c>
      <c r="O83" s="46"/>
      <c r="P83" s="73">
        <v>35.914000000000001</v>
      </c>
      <c r="Q83" s="71"/>
      <c r="R83" s="26">
        <v>29016</v>
      </c>
      <c r="S83" s="25">
        <v>1042080.6240000001</v>
      </c>
      <c r="T83" s="84"/>
    </row>
    <row r="84" spans="1:20" ht="30" x14ac:dyDescent="0.25">
      <c r="A84" s="22">
        <v>51</v>
      </c>
      <c r="B84" s="22" t="s">
        <v>14</v>
      </c>
      <c r="C84" s="78"/>
      <c r="D84" s="20" t="s">
        <v>66</v>
      </c>
      <c r="E84" s="20" t="s">
        <v>187</v>
      </c>
      <c r="F84" s="20" t="s">
        <v>221</v>
      </c>
      <c r="G84" s="20" t="s">
        <v>306</v>
      </c>
      <c r="H84" s="21" t="s">
        <v>176</v>
      </c>
      <c r="I84" s="22" t="s">
        <v>396</v>
      </c>
      <c r="J84" s="20" t="s">
        <v>145</v>
      </c>
      <c r="K84" s="22">
        <v>48442038</v>
      </c>
      <c r="L84" s="20">
        <v>60</v>
      </c>
      <c r="M84" s="67"/>
      <c r="N84" s="23" t="s">
        <v>533</v>
      </c>
      <c r="O84" s="46"/>
      <c r="P84" s="73">
        <v>37.71</v>
      </c>
      <c r="Q84" s="71"/>
      <c r="R84" s="26">
        <v>14508</v>
      </c>
      <c r="S84" s="25">
        <v>547096.67999999993</v>
      </c>
      <c r="T84" s="83"/>
    </row>
    <row r="85" spans="1:20" x14ac:dyDescent="0.25">
      <c r="A85" s="22">
        <v>52</v>
      </c>
      <c r="B85" s="22" t="s">
        <v>15</v>
      </c>
      <c r="C85" s="20" t="s">
        <v>607</v>
      </c>
      <c r="D85" s="20" t="s">
        <v>67</v>
      </c>
      <c r="E85" s="20" t="s">
        <v>199</v>
      </c>
      <c r="F85" s="20" t="s">
        <v>278</v>
      </c>
      <c r="G85" s="20" t="s">
        <v>306</v>
      </c>
      <c r="H85" s="21" t="s">
        <v>176</v>
      </c>
      <c r="I85" s="22" t="s">
        <v>397</v>
      </c>
      <c r="J85" s="20" t="s">
        <v>146</v>
      </c>
      <c r="K85" s="39">
        <v>48399012</v>
      </c>
      <c r="L85" s="20">
        <v>28</v>
      </c>
      <c r="M85" s="67"/>
      <c r="N85" s="23" t="s">
        <v>534</v>
      </c>
      <c r="O85" s="46"/>
      <c r="P85" s="73">
        <v>19.31485</v>
      </c>
      <c r="Q85" s="71"/>
      <c r="R85" s="26">
        <v>104668</v>
      </c>
      <c r="S85" s="25">
        <v>2021646.7198000003</v>
      </c>
      <c r="T85" s="25">
        <v>2021646.7198000003</v>
      </c>
    </row>
    <row r="86" spans="1:20" ht="30" x14ac:dyDescent="0.25">
      <c r="A86" s="22">
        <v>53</v>
      </c>
      <c r="B86" s="22" t="s">
        <v>15</v>
      </c>
      <c r="C86" s="76" t="s">
        <v>608</v>
      </c>
      <c r="D86" s="20" t="s">
        <v>68</v>
      </c>
      <c r="E86" s="20" t="s">
        <v>204</v>
      </c>
      <c r="F86" s="20" t="s">
        <v>279</v>
      </c>
      <c r="G86" s="20" t="s">
        <v>319</v>
      </c>
      <c r="H86" s="21" t="s">
        <v>342</v>
      </c>
      <c r="I86" s="22" t="s">
        <v>398</v>
      </c>
      <c r="J86" s="20" t="s">
        <v>147</v>
      </c>
      <c r="K86" s="31" t="s">
        <v>478</v>
      </c>
      <c r="L86" s="20" t="s">
        <v>489</v>
      </c>
      <c r="M86" s="67"/>
      <c r="N86" s="23" t="s">
        <v>534</v>
      </c>
      <c r="O86" s="46"/>
      <c r="P86" s="73">
        <v>2233.87</v>
      </c>
      <c r="Q86" s="71"/>
      <c r="R86" s="26">
        <v>1228</v>
      </c>
      <c r="S86" s="25">
        <v>2743192.36</v>
      </c>
      <c r="T86" s="82">
        <v>3482603.33</v>
      </c>
    </row>
    <row r="87" spans="1:20" ht="30" x14ac:dyDescent="0.25">
      <c r="A87" s="22">
        <v>53</v>
      </c>
      <c r="B87" s="22" t="s">
        <v>19</v>
      </c>
      <c r="C87" s="78"/>
      <c r="D87" s="20" t="s">
        <v>68</v>
      </c>
      <c r="E87" s="20" t="s">
        <v>204</v>
      </c>
      <c r="F87" s="20" t="s">
        <v>279</v>
      </c>
      <c r="G87" s="20" t="s">
        <v>319</v>
      </c>
      <c r="H87" s="21" t="s">
        <v>330</v>
      </c>
      <c r="I87" s="22" t="s">
        <v>398</v>
      </c>
      <c r="J87" s="20" t="s">
        <v>148</v>
      </c>
      <c r="K87" s="27" t="s">
        <v>479</v>
      </c>
      <c r="L87" s="20" t="s">
        <v>490</v>
      </c>
      <c r="M87" s="67"/>
      <c r="N87" s="23" t="s">
        <v>534</v>
      </c>
      <c r="O87" s="46"/>
      <c r="P87" s="73">
        <v>2233.87</v>
      </c>
      <c r="Q87" s="71"/>
      <c r="R87" s="26">
        <v>331</v>
      </c>
      <c r="S87" s="25">
        <v>739410.97</v>
      </c>
      <c r="T87" s="83"/>
    </row>
    <row r="88" spans="1:20" x14ac:dyDescent="0.25">
      <c r="A88" s="45">
        <v>54</v>
      </c>
      <c r="B88" s="45" t="s">
        <v>15</v>
      </c>
      <c r="C88" s="76" t="s">
        <v>609</v>
      </c>
      <c r="D88" s="49" t="s">
        <v>69</v>
      </c>
      <c r="E88" s="49" t="s">
        <v>205</v>
      </c>
      <c r="F88" s="49" t="s">
        <v>280</v>
      </c>
      <c r="G88" s="49" t="s">
        <v>306</v>
      </c>
      <c r="H88" s="21" t="s">
        <v>343</v>
      </c>
      <c r="I88" s="47" t="s">
        <v>399</v>
      </c>
      <c r="J88" s="49" t="s">
        <v>149</v>
      </c>
      <c r="K88" s="32">
        <v>49571019</v>
      </c>
      <c r="L88" s="49">
        <v>30</v>
      </c>
      <c r="M88" s="67"/>
      <c r="N88" s="21" t="s">
        <v>535</v>
      </c>
      <c r="O88" s="50"/>
      <c r="P88" s="73">
        <v>83.14</v>
      </c>
      <c r="Q88" s="71"/>
      <c r="R88" s="26">
        <v>4446</v>
      </c>
      <c r="S88" s="25">
        <v>369640.44</v>
      </c>
      <c r="T88" s="82">
        <v>15009486.5</v>
      </c>
    </row>
    <row r="89" spans="1:20" x14ac:dyDescent="0.25">
      <c r="A89" s="39">
        <v>54</v>
      </c>
      <c r="B89" s="39" t="s">
        <v>19</v>
      </c>
      <c r="C89" s="77"/>
      <c r="D89" s="20" t="s">
        <v>69</v>
      </c>
      <c r="E89" s="20" t="s">
        <v>205</v>
      </c>
      <c r="F89" s="20" t="s">
        <v>281</v>
      </c>
      <c r="G89" s="20" t="s">
        <v>306</v>
      </c>
      <c r="H89" s="21" t="s">
        <v>343</v>
      </c>
      <c r="I89" s="51" t="s">
        <v>399</v>
      </c>
      <c r="J89" s="20" t="s">
        <v>149</v>
      </c>
      <c r="K89" s="40">
        <v>49571021</v>
      </c>
      <c r="L89" s="20">
        <v>30</v>
      </c>
      <c r="M89" s="67"/>
      <c r="N89" s="23" t="s">
        <v>535</v>
      </c>
      <c r="O89" s="52"/>
      <c r="P89" s="73">
        <v>166.28</v>
      </c>
      <c r="Q89" s="71"/>
      <c r="R89" s="26">
        <v>21352</v>
      </c>
      <c r="S89" s="25">
        <v>3550410.56</v>
      </c>
      <c r="T89" s="84"/>
    </row>
    <row r="90" spans="1:20" x14ac:dyDescent="0.25">
      <c r="A90" s="39">
        <v>54</v>
      </c>
      <c r="B90" s="39" t="s">
        <v>14</v>
      </c>
      <c r="C90" s="78"/>
      <c r="D90" s="20" t="s">
        <v>69</v>
      </c>
      <c r="E90" s="20" t="s">
        <v>205</v>
      </c>
      <c r="F90" s="20" t="s">
        <v>282</v>
      </c>
      <c r="G90" s="20" t="s">
        <v>306</v>
      </c>
      <c r="H90" s="21" t="s">
        <v>343</v>
      </c>
      <c r="I90" s="53" t="s">
        <v>399</v>
      </c>
      <c r="J90" s="20" t="s">
        <v>149</v>
      </c>
      <c r="K90" s="40">
        <v>49571045</v>
      </c>
      <c r="L90" s="20">
        <v>30</v>
      </c>
      <c r="M90" s="67"/>
      <c r="N90" s="23" t="s">
        <v>535</v>
      </c>
      <c r="O90" s="52"/>
      <c r="P90" s="73">
        <v>498.85</v>
      </c>
      <c r="Q90" s="71"/>
      <c r="R90" s="26">
        <v>22230</v>
      </c>
      <c r="S90" s="25">
        <v>11089435.5</v>
      </c>
      <c r="T90" s="83"/>
    </row>
    <row r="91" spans="1:20" ht="30" x14ac:dyDescent="0.25">
      <c r="A91" s="39">
        <v>55</v>
      </c>
      <c r="B91" s="39" t="s">
        <v>15</v>
      </c>
      <c r="C91" s="20" t="s">
        <v>610</v>
      </c>
      <c r="D91" s="20" t="s">
        <v>637</v>
      </c>
      <c r="E91" s="20" t="s">
        <v>206</v>
      </c>
      <c r="F91" s="20" t="s">
        <v>283</v>
      </c>
      <c r="G91" s="20" t="s">
        <v>306</v>
      </c>
      <c r="H91" s="21" t="s">
        <v>335</v>
      </c>
      <c r="I91" s="54" t="s">
        <v>400</v>
      </c>
      <c r="J91" s="20" t="s">
        <v>150</v>
      </c>
      <c r="K91" s="55">
        <v>48251019</v>
      </c>
      <c r="L91" s="20">
        <v>1</v>
      </c>
      <c r="M91" s="67"/>
      <c r="N91" s="23" t="s">
        <v>644</v>
      </c>
      <c r="O91" s="52"/>
      <c r="P91" s="73">
        <v>627</v>
      </c>
      <c r="Q91" s="71"/>
      <c r="R91" s="26">
        <v>12519</v>
      </c>
      <c r="S91" s="25">
        <v>7849413</v>
      </c>
      <c r="T91" s="25">
        <v>7849413</v>
      </c>
    </row>
    <row r="92" spans="1:20" ht="45" x14ac:dyDescent="0.25">
      <c r="A92" s="39">
        <v>56</v>
      </c>
      <c r="B92" s="39" t="s">
        <v>15</v>
      </c>
      <c r="C92" s="20" t="s">
        <v>611</v>
      </c>
      <c r="D92" s="53" t="s">
        <v>70</v>
      </c>
      <c r="E92" s="23" t="s">
        <v>198</v>
      </c>
      <c r="F92" s="23" t="s">
        <v>219</v>
      </c>
      <c r="G92" s="23" t="s">
        <v>320</v>
      </c>
      <c r="H92" s="21" t="s">
        <v>325</v>
      </c>
      <c r="I92" s="53" t="s">
        <v>401</v>
      </c>
      <c r="J92" s="53" t="s">
        <v>151</v>
      </c>
      <c r="K92" s="56">
        <v>25575059</v>
      </c>
      <c r="L92" s="39">
        <v>4</v>
      </c>
      <c r="M92" s="67"/>
      <c r="N92" s="23" t="s">
        <v>536</v>
      </c>
      <c r="O92" s="52"/>
      <c r="P92" s="73">
        <v>0.5</v>
      </c>
      <c r="Q92" s="71"/>
      <c r="R92" s="26">
        <v>166920</v>
      </c>
      <c r="S92" s="25">
        <v>83460</v>
      </c>
      <c r="T92" s="25">
        <v>83460</v>
      </c>
    </row>
    <row r="93" spans="1:20" ht="45" x14ac:dyDescent="0.25">
      <c r="A93" s="39">
        <v>57</v>
      </c>
      <c r="B93" s="39" t="s">
        <v>15</v>
      </c>
      <c r="C93" s="20" t="s">
        <v>612</v>
      </c>
      <c r="D93" s="53" t="s">
        <v>71</v>
      </c>
      <c r="E93" s="23" t="s">
        <v>207</v>
      </c>
      <c r="F93" s="23" t="s">
        <v>261</v>
      </c>
      <c r="G93" s="23" t="s">
        <v>320</v>
      </c>
      <c r="H93" s="21" t="s">
        <v>325</v>
      </c>
      <c r="I93" s="53" t="s">
        <v>402</v>
      </c>
      <c r="J93" s="53" t="s">
        <v>152</v>
      </c>
      <c r="K93" s="56">
        <v>20711065</v>
      </c>
      <c r="L93" s="39">
        <v>1</v>
      </c>
      <c r="M93" s="67"/>
      <c r="N93" s="23" t="s">
        <v>512</v>
      </c>
      <c r="O93" s="52"/>
      <c r="P93" s="73">
        <v>3.9</v>
      </c>
      <c r="Q93" s="71"/>
      <c r="R93" s="26">
        <v>25350</v>
      </c>
      <c r="S93" s="25">
        <v>98865</v>
      </c>
      <c r="T93" s="25">
        <v>98865</v>
      </c>
    </row>
    <row r="94" spans="1:20" ht="30" x14ac:dyDescent="0.25">
      <c r="A94" s="39">
        <v>58</v>
      </c>
      <c r="B94" s="39" t="s">
        <v>15</v>
      </c>
      <c r="C94" s="76" t="s">
        <v>613</v>
      </c>
      <c r="D94" s="53" t="s">
        <v>72</v>
      </c>
      <c r="E94" s="23" t="s">
        <v>207</v>
      </c>
      <c r="F94" s="23" t="s">
        <v>284</v>
      </c>
      <c r="G94" s="23" t="s">
        <v>321</v>
      </c>
      <c r="H94" s="21" t="s">
        <v>325</v>
      </c>
      <c r="I94" s="53" t="s">
        <v>403</v>
      </c>
      <c r="J94" s="53" t="s">
        <v>153</v>
      </c>
      <c r="K94" s="56">
        <v>49692015</v>
      </c>
      <c r="L94" s="39">
        <v>10</v>
      </c>
      <c r="M94" s="67"/>
      <c r="N94" s="23" t="s">
        <v>537</v>
      </c>
      <c r="O94" s="52"/>
      <c r="P94" s="73">
        <v>420.91</v>
      </c>
      <c r="Q94" s="71"/>
      <c r="R94" s="26">
        <v>18252</v>
      </c>
      <c r="S94" s="25">
        <v>7682449.3200000003</v>
      </c>
      <c r="T94" s="82">
        <v>23047347.960000001</v>
      </c>
    </row>
    <row r="95" spans="1:20" ht="30" x14ac:dyDescent="0.25">
      <c r="A95" s="39">
        <v>58</v>
      </c>
      <c r="B95" s="39" t="s">
        <v>19</v>
      </c>
      <c r="C95" s="77"/>
      <c r="D95" s="53" t="s">
        <v>72</v>
      </c>
      <c r="E95" s="23" t="s">
        <v>207</v>
      </c>
      <c r="F95" s="23" t="s">
        <v>285</v>
      </c>
      <c r="G95" s="23" t="s">
        <v>321</v>
      </c>
      <c r="H95" s="21" t="s">
        <v>325</v>
      </c>
      <c r="I95" s="53" t="s">
        <v>403</v>
      </c>
      <c r="J95" s="53" t="s">
        <v>153</v>
      </c>
      <c r="K95" s="56">
        <v>49692027</v>
      </c>
      <c r="L95" s="39">
        <v>10</v>
      </c>
      <c r="M95" s="67"/>
      <c r="N95" s="23" t="s">
        <v>537</v>
      </c>
      <c r="O95" s="52"/>
      <c r="P95" s="73">
        <v>420.91</v>
      </c>
      <c r="Q95" s="71"/>
      <c r="R95" s="26">
        <v>18252</v>
      </c>
      <c r="S95" s="25">
        <v>7682449.3200000003</v>
      </c>
      <c r="T95" s="84"/>
    </row>
    <row r="96" spans="1:20" ht="30" x14ac:dyDescent="0.25">
      <c r="A96" s="39">
        <v>58</v>
      </c>
      <c r="B96" s="39" t="s">
        <v>14</v>
      </c>
      <c r="C96" s="78"/>
      <c r="D96" s="53" t="s">
        <v>72</v>
      </c>
      <c r="E96" s="23" t="s">
        <v>207</v>
      </c>
      <c r="F96" s="23" t="s">
        <v>286</v>
      </c>
      <c r="G96" s="23" t="s">
        <v>321</v>
      </c>
      <c r="H96" s="21" t="s">
        <v>325</v>
      </c>
      <c r="I96" s="53" t="s">
        <v>403</v>
      </c>
      <c r="J96" s="53" t="s">
        <v>153</v>
      </c>
      <c r="K96" s="56">
        <v>49692039</v>
      </c>
      <c r="L96" s="39">
        <v>10</v>
      </c>
      <c r="M96" s="67"/>
      <c r="N96" s="23" t="s">
        <v>537</v>
      </c>
      <c r="O96" s="52"/>
      <c r="P96" s="73">
        <v>420.91</v>
      </c>
      <c r="Q96" s="71"/>
      <c r="R96" s="26">
        <v>18252</v>
      </c>
      <c r="S96" s="25">
        <v>7682449.3200000003</v>
      </c>
      <c r="T96" s="83"/>
    </row>
    <row r="97" spans="1:20" ht="30" x14ac:dyDescent="0.25">
      <c r="A97" s="39">
        <v>59</v>
      </c>
      <c r="B97" s="39" t="s">
        <v>15</v>
      </c>
      <c r="C97" s="20" t="s">
        <v>614</v>
      </c>
      <c r="D97" s="53" t="s">
        <v>73</v>
      </c>
      <c r="E97" s="23" t="s">
        <v>198</v>
      </c>
      <c r="F97" s="23" t="s">
        <v>287</v>
      </c>
      <c r="G97" s="23" t="s">
        <v>316</v>
      </c>
      <c r="H97" s="21" t="s">
        <v>325</v>
      </c>
      <c r="I97" s="53" t="s">
        <v>404</v>
      </c>
      <c r="J97" s="53" t="s">
        <v>154</v>
      </c>
      <c r="K97" s="56">
        <v>10308029</v>
      </c>
      <c r="L97" s="39">
        <v>5</v>
      </c>
      <c r="M97" s="67"/>
      <c r="N97" s="23" t="s">
        <v>512</v>
      </c>
      <c r="O97" s="52"/>
      <c r="P97" s="73">
        <v>0.3</v>
      </c>
      <c r="Q97" s="71"/>
      <c r="R97" s="26">
        <v>142350</v>
      </c>
      <c r="S97" s="25">
        <v>42705</v>
      </c>
      <c r="T97" s="25">
        <v>42705</v>
      </c>
    </row>
    <row r="98" spans="1:20" x14ac:dyDescent="0.25">
      <c r="A98" s="39">
        <v>60</v>
      </c>
      <c r="B98" s="39" t="s">
        <v>15</v>
      </c>
      <c r="C98" s="20" t="s">
        <v>615</v>
      </c>
      <c r="D98" s="53" t="s">
        <v>74</v>
      </c>
      <c r="E98" s="23" t="s">
        <v>176</v>
      </c>
      <c r="F98" s="23" t="s">
        <v>288</v>
      </c>
      <c r="G98" s="23" t="s">
        <v>306</v>
      </c>
      <c r="H98" s="21" t="s">
        <v>176</v>
      </c>
      <c r="I98" s="53" t="s">
        <v>405</v>
      </c>
      <c r="J98" s="53" t="s">
        <v>155</v>
      </c>
      <c r="K98" s="56">
        <v>21553019</v>
      </c>
      <c r="L98" s="39">
        <v>30</v>
      </c>
      <c r="M98" s="67"/>
      <c r="N98" s="23" t="s">
        <v>512</v>
      </c>
      <c r="O98" s="52"/>
      <c r="P98" s="73">
        <v>0.2</v>
      </c>
      <c r="Q98" s="71"/>
      <c r="R98" s="26">
        <v>12636</v>
      </c>
      <c r="S98" s="25">
        <v>2527.1999999999998</v>
      </c>
      <c r="T98" s="25">
        <v>2527.1999999999998</v>
      </c>
    </row>
    <row r="99" spans="1:20" x14ac:dyDescent="0.25">
      <c r="A99" s="39">
        <v>61</v>
      </c>
      <c r="B99" s="39" t="s">
        <v>15</v>
      </c>
      <c r="C99" s="76" t="s">
        <v>616</v>
      </c>
      <c r="D99" s="53" t="s">
        <v>74</v>
      </c>
      <c r="E99" s="23" t="s">
        <v>206</v>
      </c>
      <c r="F99" s="23" t="s">
        <v>289</v>
      </c>
      <c r="G99" s="23" t="s">
        <v>306</v>
      </c>
      <c r="H99" s="21" t="s">
        <v>335</v>
      </c>
      <c r="I99" s="53" t="s">
        <v>405</v>
      </c>
      <c r="J99" s="53" t="s">
        <v>155</v>
      </c>
      <c r="K99" s="56">
        <v>21553021</v>
      </c>
      <c r="L99" s="39">
        <v>1</v>
      </c>
      <c r="M99" s="67"/>
      <c r="N99" s="23" t="s">
        <v>512</v>
      </c>
      <c r="O99" s="52"/>
      <c r="P99" s="73">
        <v>2.7</v>
      </c>
      <c r="Q99" s="71"/>
      <c r="R99" s="26">
        <v>24141</v>
      </c>
      <c r="S99" s="25">
        <v>65180.7</v>
      </c>
      <c r="T99" s="82">
        <v>85567.95</v>
      </c>
    </row>
    <row r="100" spans="1:20" x14ac:dyDescent="0.25">
      <c r="A100" s="39">
        <v>61</v>
      </c>
      <c r="B100" s="39" t="s">
        <v>19</v>
      </c>
      <c r="C100" s="78"/>
      <c r="D100" s="53" t="s">
        <v>74</v>
      </c>
      <c r="E100" s="23" t="s">
        <v>198</v>
      </c>
      <c r="F100" s="23" t="s">
        <v>290</v>
      </c>
      <c r="G100" s="23" t="s">
        <v>322</v>
      </c>
      <c r="H100" s="21" t="s">
        <v>325</v>
      </c>
      <c r="I100" s="53" t="s">
        <v>405</v>
      </c>
      <c r="J100" s="53" t="s">
        <v>155</v>
      </c>
      <c r="K100" s="56">
        <v>21553033</v>
      </c>
      <c r="L100" s="39">
        <v>10</v>
      </c>
      <c r="M100" s="67"/>
      <c r="N100" s="23" t="s">
        <v>512</v>
      </c>
      <c r="O100" s="52"/>
      <c r="P100" s="73">
        <v>0.85</v>
      </c>
      <c r="Q100" s="71"/>
      <c r="R100" s="26">
        <v>23985</v>
      </c>
      <c r="S100" s="25">
        <v>20387.25</v>
      </c>
      <c r="T100" s="83"/>
    </row>
    <row r="101" spans="1:20" x14ac:dyDescent="0.25">
      <c r="A101" s="39">
        <v>62</v>
      </c>
      <c r="B101" s="39" t="s">
        <v>15</v>
      </c>
      <c r="C101" s="76" t="s">
        <v>617</v>
      </c>
      <c r="D101" s="53" t="s">
        <v>75</v>
      </c>
      <c r="E101" s="23" t="s">
        <v>208</v>
      </c>
      <c r="F101" s="23" t="s">
        <v>291</v>
      </c>
      <c r="G101" s="23" t="s">
        <v>306</v>
      </c>
      <c r="H101" s="21" t="s">
        <v>329</v>
      </c>
      <c r="I101" s="53" t="s">
        <v>406</v>
      </c>
      <c r="J101" s="53" t="s">
        <v>156</v>
      </c>
      <c r="K101" s="56">
        <v>19954015</v>
      </c>
      <c r="L101" s="39">
        <v>30</v>
      </c>
      <c r="M101" s="67"/>
      <c r="N101" s="23" t="s">
        <v>512</v>
      </c>
      <c r="O101" s="52"/>
      <c r="P101" s="73">
        <v>0.2</v>
      </c>
      <c r="Q101" s="71"/>
      <c r="R101" s="26">
        <v>30537</v>
      </c>
      <c r="S101" s="25">
        <v>6107.4</v>
      </c>
      <c r="T101" s="25">
        <v>16731</v>
      </c>
    </row>
    <row r="102" spans="1:20" x14ac:dyDescent="0.25">
      <c r="A102" s="39">
        <v>62</v>
      </c>
      <c r="B102" s="39" t="s">
        <v>19</v>
      </c>
      <c r="C102" s="78"/>
      <c r="D102" s="53" t="s">
        <v>75</v>
      </c>
      <c r="E102" s="23" t="s">
        <v>208</v>
      </c>
      <c r="F102" s="23" t="s">
        <v>292</v>
      </c>
      <c r="G102" s="23" t="s">
        <v>306</v>
      </c>
      <c r="H102" s="21" t="s">
        <v>329</v>
      </c>
      <c r="I102" s="53" t="s">
        <v>406</v>
      </c>
      <c r="J102" s="53" t="s">
        <v>156</v>
      </c>
      <c r="K102" s="56">
        <v>19954039</v>
      </c>
      <c r="L102" s="39">
        <v>30</v>
      </c>
      <c r="M102" s="67"/>
      <c r="N102" s="23" t="s">
        <v>512</v>
      </c>
      <c r="O102" s="52"/>
      <c r="P102" s="73">
        <v>0.1</v>
      </c>
      <c r="Q102" s="71"/>
      <c r="R102" s="26">
        <v>106236</v>
      </c>
      <c r="S102" s="25">
        <v>10623.6</v>
      </c>
      <c r="T102" s="25"/>
    </row>
    <row r="103" spans="1:20" ht="30" x14ac:dyDescent="0.25">
      <c r="A103" s="39">
        <v>63</v>
      </c>
      <c r="B103" s="39" t="s">
        <v>15</v>
      </c>
      <c r="C103" s="20" t="s">
        <v>618</v>
      </c>
      <c r="D103" s="53" t="s">
        <v>76</v>
      </c>
      <c r="E103" s="23" t="s">
        <v>198</v>
      </c>
      <c r="F103" s="23" t="s">
        <v>293</v>
      </c>
      <c r="G103" s="23" t="s">
        <v>631</v>
      </c>
      <c r="H103" s="21" t="s">
        <v>344</v>
      </c>
      <c r="I103" s="53" t="s">
        <v>407</v>
      </c>
      <c r="J103" s="53" t="s">
        <v>157</v>
      </c>
      <c r="K103" s="56">
        <v>24022170</v>
      </c>
      <c r="L103" s="39">
        <v>6</v>
      </c>
      <c r="M103" s="67"/>
      <c r="N103" s="23" t="s">
        <v>538</v>
      </c>
      <c r="O103" s="52"/>
      <c r="P103" s="73">
        <v>0.20658000000000001</v>
      </c>
      <c r="Q103" s="71"/>
      <c r="R103" s="26">
        <v>242190</v>
      </c>
      <c r="S103" s="25">
        <v>50031.610200000003</v>
      </c>
      <c r="T103" s="25">
        <v>50031.610200000003</v>
      </c>
    </row>
    <row r="104" spans="1:20" x14ac:dyDescent="0.25">
      <c r="A104" s="39">
        <v>64</v>
      </c>
      <c r="B104" s="39" t="s">
        <v>15</v>
      </c>
      <c r="C104" s="20" t="s">
        <v>619</v>
      </c>
      <c r="D104" s="53" t="s">
        <v>77</v>
      </c>
      <c r="E104" s="23" t="s">
        <v>209</v>
      </c>
      <c r="F104" s="23" t="s">
        <v>294</v>
      </c>
      <c r="G104" s="23" t="s">
        <v>306</v>
      </c>
      <c r="H104" s="21" t="s">
        <v>335</v>
      </c>
      <c r="I104" s="53" t="s">
        <v>408</v>
      </c>
      <c r="J104" s="53" t="s">
        <v>158</v>
      </c>
      <c r="K104" s="56">
        <v>10058030</v>
      </c>
      <c r="L104" s="39">
        <v>1</v>
      </c>
      <c r="M104" s="67"/>
      <c r="N104" s="23" t="s">
        <v>512</v>
      </c>
      <c r="O104" s="52"/>
      <c r="P104" s="73">
        <v>2.88</v>
      </c>
      <c r="Q104" s="71"/>
      <c r="R104" s="26">
        <v>53508</v>
      </c>
      <c r="S104" s="25">
        <v>154103.04000000001</v>
      </c>
      <c r="T104" s="25">
        <v>154103.04000000001</v>
      </c>
    </row>
    <row r="105" spans="1:20" ht="30" x14ac:dyDescent="0.25">
      <c r="A105" s="39">
        <v>65</v>
      </c>
      <c r="B105" s="39" t="s">
        <v>15</v>
      </c>
      <c r="C105" s="76" t="s">
        <v>620</v>
      </c>
      <c r="D105" s="53" t="s">
        <v>78</v>
      </c>
      <c r="E105" s="23" t="s">
        <v>207</v>
      </c>
      <c r="F105" s="23" t="s">
        <v>295</v>
      </c>
      <c r="G105" s="23" t="s">
        <v>323</v>
      </c>
      <c r="H105" s="21" t="s">
        <v>345</v>
      </c>
      <c r="I105" s="53" t="s">
        <v>409</v>
      </c>
      <c r="J105" s="53" t="s">
        <v>159</v>
      </c>
      <c r="K105" s="56">
        <v>22620165</v>
      </c>
      <c r="L105" s="39">
        <v>6</v>
      </c>
      <c r="M105" s="67"/>
      <c r="N105" s="23" t="s">
        <v>539</v>
      </c>
      <c r="O105" s="52"/>
      <c r="P105" s="73">
        <v>1.1000000000000001</v>
      </c>
      <c r="Q105" s="71"/>
      <c r="R105" s="26">
        <v>90581</v>
      </c>
      <c r="S105" s="25">
        <v>99639.1</v>
      </c>
      <c r="T105" s="82">
        <v>285290.02</v>
      </c>
    </row>
    <row r="106" spans="1:20" ht="30" x14ac:dyDescent="0.25">
      <c r="A106" s="39">
        <v>65</v>
      </c>
      <c r="B106" s="39" t="s">
        <v>19</v>
      </c>
      <c r="C106" s="78"/>
      <c r="D106" s="53" t="s">
        <v>78</v>
      </c>
      <c r="E106" s="23" t="s">
        <v>207</v>
      </c>
      <c r="F106" s="23" t="s">
        <v>296</v>
      </c>
      <c r="G106" s="23" t="s">
        <v>323</v>
      </c>
      <c r="H106" s="21" t="s">
        <v>345</v>
      </c>
      <c r="I106" s="53" t="s">
        <v>409</v>
      </c>
      <c r="J106" s="53" t="s">
        <v>159</v>
      </c>
      <c r="K106" s="56">
        <v>22620191</v>
      </c>
      <c r="L106" s="39">
        <v>6</v>
      </c>
      <c r="M106" s="67"/>
      <c r="N106" s="23" t="s">
        <v>539</v>
      </c>
      <c r="O106" s="52"/>
      <c r="P106" s="73">
        <v>0.84</v>
      </c>
      <c r="Q106" s="71"/>
      <c r="R106" s="26">
        <v>221013</v>
      </c>
      <c r="S106" s="25">
        <v>185650.91999999998</v>
      </c>
      <c r="T106" s="83"/>
    </row>
    <row r="107" spans="1:20" x14ac:dyDescent="0.25">
      <c r="A107" s="39">
        <v>66</v>
      </c>
      <c r="B107" s="39" t="s">
        <v>15</v>
      </c>
      <c r="C107" s="76" t="s">
        <v>621</v>
      </c>
      <c r="D107" s="53" t="s">
        <v>79</v>
      </c>
      <c r="E107" s="23" t="s">
        <v>210</v>
      </c>
      <c r="F107" s="23" t="s">
        <v>297</v>
      </c>
      <c r="G107" s="23" t="s">
        <v>306</v>
      </c>
      <c r="H107" s="21" t="s">
        <v>210</v>
      </c>
      <c r="I107" s="53" t="s">
        <v>410</v>
      </c>
      <c r="J107" s="53" t="s">
        <v>160</v>
      </c>
      <c r="K107" s="56">
        <v>41339060</v>
      </c>
      <c r="L107" s="39">
        <v>56</v>
      </c>
      <c r="M107" s="67"/>
      <c r="N107" s="23" t="s">
        <v>530</v>
      </c>
      <c r="O107" s="52"/>
      <c r="P107" s="73">
        <v>0.6</v>
      </c>
      <c r="Q107" s="71"/>
      <c r="R107" s="26">
        <v>3494</v>
      </c>
      <c r="S107" s="25">
        <v>2096.4</v>
      </c>
      <c r="T107" s="82">
        <v>87272.4</v>
      </c>
    </row>
    <row r="108" spans="1:20" x14ac:dyDescent="0.25">
      <c r="A108" s="39">
        <v>66</v>
      </c>
      <c r="B108" s="39" t="s">
        <v>19</v>
      </c>
      <c r="C108" s="77"/>
      <c r="D108" s="53" t="s">
        <v>79</v>
      </c>
      <c r="E108" s="23" t="s">
        <v>210</v>
      </c>
      <c r="F108" s="23" t="s">
        <v>254</v>
      </c>
      <c r="G108" s="23" t="s">
        <v>306</v>
      </c>
      <c r="H108" s="21" t="s">
        <v>210</v>
      </c>
      <c r="I108" s="53" t="s">
        <v>410</v>
      </c>
      <c r="J108" s="53" t="s">
        <v>160</v>
      </c>
      <c r="K108" s="56">
        <v>41339161</v>
      </c>
      <c r="L108" s="39">
        <v>56</v>
      </c>
      <c r="M108" s="67"/>
      <c r="N108" s="23" t="s">
        <v>530</v>
      </c>
      <c r="O108" s="52"/>
      <c r="P108" s="73">
        <v>0.6</v>
      </c>
      <c r="Q108" s="71"/>
      <c r="R108" s="26">
        <v>65520</v>
      </c>
      <c r="S108" s="25">
        <v>39312</v>
      </c>
      <c r="T108" s="84"/>
    </row>
    <row r="109" spans="1:20" x14ac:dyDescent="0.25">
      <c r="A109" s="39">
        <v>66</v>
      </c>
      <c r="B109" s="39" t="s">
        <v>14</v>
      </c>
      <c r="C109" s="78"/>
      <c r="D109" s="53" t="s">
        <v>79</v>
      </c>
      <c r="E109" s="23" t="s">
        <v>210</v>
      </c>
      <c r="F109" s="23">
        <v>60</v>
      </c>
      <c r="G109" s="23" t="s">
        <v>306</v>
      </c>
      <c r="H109" s="21" t="s">
        <v>210</v>
      </c>
      <c r="I109" s="53" t="s">
        <v>410</v>
      </c>
      <c r="J109" s="53" t="s">
        <v>160</v>
      </c>
      <c r="K109" s="56">
        <v>41339262</v>
      </c>
      <c r="L109" s="39">
        <v>56</v>
      </c>
      <c r="M109" s="67"/>
      <c r="N109" s="23" t="s">
        <v>530</v>
      </c>
      <c r="O109" s="52"/>
      <c r="P109" s="73">
        <v>0.7</v>
      </c>
      <c r="Q109" s="71"/>
      <c r="R109" s="26">
        <v>65520</v>
      </c>
      <c r="S109" s="25">
        <v>45864</v>
      </c>
      <c r="T109" s="83"/>
    </row>
    <row r="110" spans="1:20" ht="30" x14ac:dyDescent="0.25">
      <c r="A110" s="39">
        <v>67</v>
      </c>
      <c r="B110" s="39" t="s">
        <v>15</v>
      </c>
      <c r="C110" s="20" t="s">
        <v>622</v>
      </c>
      <c r="D110" s="53" t="s">
        <v>80</v>
      </c>
      <c r="E110" s="23" t="s">
        <v>206</v>
      </c>
      <c r="F110" s="23" t="s">
        <v>298</v>
      </c>
      <c r="G110" s="23" t="s">
        <v>306</v>
      </c>
      <c r="H110" s="21" t="s">
        <v>345</v>
      </c>
      <c r="I110" s="53" t="s">
        <v>411</v>
      </c>
      <c r="J110" s="53" t="s">
        <v>161</v>
      </c>
      <c r="K110" s="56">
        <v>26890172</v>
      </c>
      <c r="L110" s="39">
        <v>1</v>
      </c>
      <c r="M110" s="67"/>
      <c r="N110" s="23" t="s">
        <v>540</v>
      </c>
      <c r="O110" s="52"/>
      <c r="P110" s="73">
        <v>5.8</v>
      </c>
      <c r="Q110" s="71"/>
      <c r="R110" s="26">
        <v>9750</v>
      </c>
      <c r="S110" s="25">
        <v>56550</v>
      </c>
      <c r="T110" s="25">
        <v>56550</v>
      </c>
    </row>
    <row r="111" spans="1:20" x14ac:dyDescent="0.25">
      <c r="A111" s="39">
        <v>68</v>
      </c>
      <c r="B111" s="39" t="s">
        <v>15</v>
      </c>
      <c r="C111" s="20" t="s">
        <v>623</v>
      </c>
      <c r="D111" s="53" t="s">
        <v>81</v>
      </c>
      <c r="E111" s="23" t="s">
        <v>176</v>
      </c>
      <c r="F111" s="23" t="s">
        <v>227</v>
      </c>
      <c r="G111" s="23" t="s">
        <v>306</v>
      </c>
      <c r="H111" s="21" t="s">
        <v>176</v>
      </c>
      <c r="I111" s="53" t="s">
        <v>412</v>
      </c>
      <c r="J111" s="53" t="s">
        <v>162</v>
      </c>
      <c r="K111" s="56">
        <v>41029012</v>
      </c>
      <c r="L111" s="39">
        <v>30</v>
      </c>
      <c r="M111" s="67"/>
      <c r="N111" s="23" t="s">
        <v>541</v>
      </c>
      <c r="O111" s="52"/>
      <c r="P111" s="73">
        <v>0.2</v>
      </c>
      <c r="Q111" s="71"/>
      <c r="R111" s="26">
        <v>16146</v>
      </c>
      <c r="S111" s="25">
        <v>3229.2</v>
      </c>
      <c r="T111" s="25">
        <v>3229.2</v>
      </c>
    </row>
    <row r="112" spans="1:20" x14ac:dyDescent="0.25">
      <c r="A112" s="39">
        <v>69</v>
      </c>
      <c r="B112" s="39" t="s">
        <v>15</v>
      </c>
      <c r="C112" s="20" t="s">
        <v>624</v>
      </c>
      <c r="D112" s="53" t="s">
        <v>82</v>
      </c>
      <c r="E112" s="23" t="s">
        <v>176</v>
      </c>
      <c r="F112" s="23" t="s">
        <v>292</v>
      </c>
      <c r="G112" s="23" t="s">
        <v>306</v>
      </c>
      <c r="H112" s="21" t="s">
        <v>176</v>
      </c>
      <c r="I112" s="53" t="s">
        <v>413</v>
      </c>
      <c r="J112" s="53" t="s">
        <v>163</v>
      </c>
      <c r="K112" s="56">
        <v>34707012</v>
      </c>
      <c r="L112" s="39">
        <v>21</v>
      </c>
      <c r="M112" s="67"/>
      <c r="N112" s="23" t="s">
        <v>542</v>
      </c>
      <c r="O112" s="52"/>
      <c r="P112" s="73">
        <v>0.2</v>
      </c>
      <c r="Q112" s="71"/>
      <c r="R112" s="26">
        <v>185503</v>
      </c>
      <c r="S112" s="25">
        <v>37100.6</v>
      </c>
      <c r="T112" s="25">
        <v>37100.6</v>
      </c>
    </row>
    <row r="113" spans="1:20" x14ac:dyDescent="0.25">
      <c r="A113" s="39">
        <v>70</v>
      </c>
      <c r="B113" s="39" t="s">
        <v>15</v>
      </c>
      <c r="C113" s="20" t="s">
        <v>625</v>
      </c>
      <c r="D113" s="53" t="s">
        <v>83</v>
      </c>
      <c r="E113" s="23" t="s">
        <v>198</v>
      </c>
      <c r="F113" s="23" t="s">
        <v>299</v>
      </c>
      <c r="G113" s="23" t="s">
        <v>324</v>
      </c>
      <c r="H113" s="21" t="s">
        <v>325</v>
      </c>
      <c r="I113" s="53" t="s">
        <v>414</v>
      </c>
      <c r="J113" s="53" t="s">
        <v>164</v>
      </c>
      <c r="K113" s="56">
        <v>19995063</v>
      </c>
      <c r="L113" s="39">
        <v>5</v>
      </c>
      <c r="M113" s="67"/>
      <c r="N113" s="23" t="s">
        <v>543</v>
      </c>
      <c r="O113" s="52"/>
      <c r="P113" s="73">
        <v>0.5</v>
      </c>
      <c r="Q113" s="71"/>
      <c r="R113" s="26">
        <v>432958</v>
      </c>
      <c r="S113" s="25">
        <v>216479</v>
      </c>
      <c r="T113" s="25">
        <v>216479</v>
      </c>
    </row>
    <row r="114" spans="1:20" x14ac:dyDescent="0.25">
      <c r="A114" s="57">
        <v>71</v>
      </c>
      <c r="B114" s="57" t="s">
        <v>15</v>
      </c>
      <c r="C114" s="20" t="s">
        <v>626</v>
      </c>
      <c r="D114" s="58" t="s">
        <v>84</v>
      </c>
      <c r="E114" s="59" t="s">
        <v>198</v>
      </c>
      <c r="F114" s="59" t="s">
        <v>300</v>
      </c>
      <c r="G114" s="59" t="s">
        <v>324</v>
      </c>
      <c r="H114" s="60" t="s">
        <v>325</v>
      </c>
      <c r="I114" s="59" t="s">
        <v>415</v>
      </c>
      <c r="J114" s="59" t="s">
        <v>165</v>
      </c>
      <c r="K114" s="61">
        <v>23402023</v>
      </c>
      <c r="L114" s="62">
        <v>10</v>
      </c>
      <c r="M114" s="67"/>
      <c r="N114" s="59" t="s">
        <v>527</v>
      </c>
      <c r="O114" s="63"/>
      <c r="P114" s="73">
        <v>0.188</v>
      </c>
      <c r="Q114" s="71"/>
      <c r="R114" s="26">
        <v>124020</v>
      </c>
      <c r="S114" s="25">
        <v>23315.759999999998</v>
      </c>
      <c r="T114" s="25">
        <v>23315.759999999998</v>
      </c>
    </row>
    <row r="115" spans="1:20" x14ac:dyDescent="0.25">
      <c r="A115" s="57">
        <v>72</v>
      </c>
      <c r="B115" s="57" t="s">
        <v>15</v>
      </c>
      <c r="C115" s="76" t="s">
        <v>627</v>
      </c>
      <c r="D115" s="58" t="s">
        <v>85</v>
      </c>
      <c r="E115" s="59" t="s">
        <v>176</v>
      </c>
      <c r="F115" s="59" t="s">
        <v>301</v>
      </c>
      <c r="G115" s="59" t="s">
        <v>306</v>
      </c>
      <c r="H115" s="60" t="s">
        <v>176</v>
      </c>
      <c r="I115" s="59" t="s">
        <v>416</v>
      </c>
      <c r="J115" s="59" t="s">
        <v>166</v>
      </c>
      <c r="K115" s="61" t="s">
        <v>480</v>
      </c>
      <c r="L115" s="62">
        <v>30</v>
      </c>
      <c r="M115" s="67"/>
      <c r="N115" s="59" t="s">
        <v>544</v>
      </c>
      <c r="O115" s="63"/>
      <c r="P115" s="73">
        <v>186.55</v>
      </c>
      <c r="Q115" s="71"/>
      <c r="R115" s="26">
        <v>4446</v>
      </c>
      <c r="S115" s="25">
        <v>829401.3</v>
      </c>
      <c r="T115" s="82">
        <v>1222296.6600000001</v>
      </c>
    </row>
    <row r="116" spans="1:20" x14ac:dyDescent="0.25">
      <c r="A116" s="57">
        <v>72</v>
      </c>
      <c r="B116" s="57" t="s">
        <v>19</v>
      </c>
      <c r="C116" s="78"/>
      <c r="D116" s="58" t="s">
        <v>85</v>
      </c>
      <c r="E116" s="59" t="s">
        <v>176</v>
      </c>
      <c r="F116" s="59" t="s">
        <v>302</v>
      </c>
      <c r="G116" s="59" t="s">
        <v>306</v>
      </c>
      <c r="H116" s="60" t="s">
        <v>176</v>
      </c>
      <c r="I116" s="59" t="s">
        <v>416</v>
      </c>
      <c r="J116" s="59" t="s">
        <v>166</v>
      </c>
      <c r="K116" s="61" t="s">
        <v>481</v>
      </c>
      <c r="L116" s="62">
        <v>60</v>
      </c>
      <c r="M116" s="67"/>
      <c r="N116" s="59" t="s">
        <v>544</v>
      </c>
      <c r="O116" s="23"/>
      <c r="P116" s="73">
        <v>93.28</v>
      </c>
      <c r="Q116" s="71"/>
      <c r="R116" s="26">
        <v>4212</v>
      </c>
      <c r="S116" s="25">
        <v>392895.36</v>
      </c>
      <c r="T116" s="83"/>
    </row>
    <row r="117" spans="1:20" ht="30" x14ac:dyDescent="0.25">
      <c r="A117" s="57">
        <v>73</v>
      </c>
      <c r="B117" s="57" t="s">
        <v>15</v>
      </c>
      <c r="C117" s="20" t="s">
        <v>628</v>
      </c>
      <c r="D117" s="58" t="s">
        <v>77</v>
      </c>
      <c r="E117" s="59" t="s">
        <v>209</v>
      </c>
      <c r="F117" s="59" t="s">
        <v>294</v>
      </c>
      <c r="G117" s="59" t="s">
        <v>306</v>
      </c>
      <c r="H117" s="60" t="s">
        <v>335</v>
      </c>
      <c r="I117" s="59" t="s">
        <v>408</v>
      </c>
      <c r="J117" s="59" t="s">
        <v>158</v>
      </c>
      <c r="K117" s="61">
        <v>10058030</v>
      </c>
      <c r="L117" s="62">
        <v>1</v>
      </c>
      <c r="M117" s="67"/>
      <c r="N117" s="59" t="s">
        <v>545</v>
      </c>
      <c r="O117" s="23"/>
      <c r="P117" s="73">
        <v>4</v>
      </c>
      <c r="Q117" s="71"/>
      <c r="R117" s="26">
        <v>53508</v>
      </c>
      <c r="S117" s="25">
        <v>214032</v>
      </c>
      <c r="T117" s="25">
        <v>214032</v>
      </c>
    </row>
    <row r="118" spans="1:20" ht="63.75" customHeight="1" x14ac:dyDescent="0.25">
      <c r="A118" s="57">
        <v>74</v>
      </c>
      <c r="B118" s="57" t="s">
        <v>15</v>
      </c>
      <c r="C118" s="20" t="s">
        <v>629</v>
      </c>
      <c r="D118" s="58" t="s">
        <v>86</v>
      </c>
      <c r="E118" s="59" t="s">
        <v>211</v>
      </c>
      <c r="F118" s="59" t="s">
        <v>232</v>
      </c>
      <c r="G118" s="59" t="s">
        <v>309</v>
      </c>
      <c r="H118" s="60" t="s">
        <v>326</v>
      </c>
      <c r="I118" s="59" t="s">
        <v>417</v>
      </c>
      <c r="J118" s="59" t="s">
        <v>167</v>
      </c>
      <c r="K118" s="61">
        <v>48960013</v>
      </c>
      <c r="L118" s="62">
        <v>30</v>
      </c>
      <c r="M118" s="67"/>
      <c r="N118" s="59" t="s">
        <v>546</v>
      </c>
      <c r="O118" s="64" t="s">
        <v>641</v>
      </c>
      <c r="P118" s="73">
        <v>138.97</v>
      </c>
      <c r="Q118" s="71"/>
      <c r="R118" s="26">
        <v>128115</v>
      </c>
      <c r="S118" s="25">
        <v>17804141.550000001</v>
      </c>
      <c r="T118" s="25">
        <v>17804141.550000001</v>
      </c>
    </row>
    <row r="119" spans="1:20" x14ac:dyDescent="0.25">
      <c r="A119" s="57">
        <v>75</v>
      </c>
      <c r="B119" s="57" t="s">
        <v>15</v>
      </c>
      <c r="C119" s="76" t="s">
        <v>630</v>
      </c>
      <c r="D119" s="58" t="s">
        <v>87</v>
      </c>
      <c r="E119" s="59" t="s">
        <v>212</v>
      </c>
      <c r="F119" s="59" t="s">
        <v>301</v>
      </c>
      <c r="G119" s="59" t="s">
        <v>306</v>
      </c>
      <c r="H119" s="60" t="s">
        <v>176</v>
      </c>
      <c r="I119" s="59" t="s">
        <v>418</v>
      </c>
      <c r="J119" s="59" t="s">
        <v>168</v>
      </c>
      <c r="K119" s="61" t="s">
        <v>482</v>
      </c>
      <c r="L119" s="62">
        <v>28</v>
      </c>
      <c r="M119" s="67"/>
      <c r="N119" s="59" t="s">
        <v>544</v>
      </c>
      <c r="O119" s="65"/>
      <c r="P119" s="73">
        <v>17.25</v>
      </c>
      <c r="Q119" s="71"/>
      <c r="R119" s="26">
        <v>166424</v>
      </c>
      <c r="S119" s="25">
        <v>2870814</v>
      </c>
      <c r="T119" s="82">
        <v>3095443.5</v>
      </c>
    </row>
    <row r="120" spans="1:20" x14ac:dyDescent="0.25">
      <c r="A120" s="57">
        <v>75</v>
      </c>
      <c r="B120" s="57" t="s">
        <v>19</v>
      </c>
      <c r="C120" s="77"/>
      <c r="D120" s="58" t="s">
        <v>87</v>
      </c>
      <c r="E120" s="59" t="s">
        <v>212</v>
      </c>
      <c r="F120" s="59" t="s">
        <v>301</v>
      </c>
      <c r="G120" s="59" t="s">
        <v>306</v>
      </c>
      <c r="H120" s="60" t="s">
        <v>176</v>
      </c>
      <c r="I120" s="59" t="s">
        <v>418</v>
      </c>
      <c r="J120" s="59" t="s">
        <v>168</v>
      </c>
      <c r="K120" s="61" t="s">
        <v>483</v>
      </c>
      <c r="L120" s="62">
        <v>91</v>
      </c>
      <c r="M120" s="67"/>
      <c r="N120" s="59" t="s">
        <v>544</v>
      </c>
      <c r="O120" s="65"/>
      <c r="P120" s="73">
        <v>17.25</v>
      </c>
      <c r="Q120" s="71"/>
      <c r="R120" s="26">
        <v>3194</v>
      </c>
      <c r="S120" s="25">
        <v>55096.5</v>
      </c>
      <c r="T120" s="84"/>
    </row>
    <row r="121" spans="1:20" x14ac:dyDescent="0.25">
      <c r="A121" s="39">
        <v>75</v>
      </c>
      <c r="B121" s="39" t="s">
        <v>14</v>
      </c>
      <c r="C121" s="78"/>
      <c r="D121" s="53" t="s">
        <v>87</v>
      </c>
      <c r="E121" s="23" t="s">
        <v>212</v>
      </c>
      <c r="F121" s="23" t="s">
        <v>219</v>
      </c>
      <c r="G121" s="23" t="s">
        <v>306</v>
      </c>
      <c r="H121" s="21" t="s">
        <v>176</v>
      </c>
      <c r="I121" s="23" t="s">
        <v>418</v>
      </c>
      <c r="J121" s="23" t="s">
        <v>168</v>
      </c>
      <c r="K121" s="40" t="s">
        <v>484</v>
      </c>
      <c r="L121" s="20">
        <v>28</v>
      </c>
      <c r="M121" s="67"/>
      <c r="N121" s="23" t="s">
        <v>544</v>
      </c>
      <c r="O121" s="66"/>
      <c r="P121" s="73">
        <v>17.25</v>
      </c>
      <c r="Q121" s="71"/>
      <c r="R121" s="26">
        <v>9828</v>
      </c>
      <c r="S121" s="25">
        <v>169533</v>
      </c>
      <c r="T121" s="83"/>
    </row>
    <row r="122" spans="1:20" ht="67.5" customHeight="1" x14ac:dyDescent="0.25">
      <c r="A122" s="75"/>
      <c r="B122" s="75"/>
      <c r="C122" s="75"/>
      <c r="D122" s="75"/>
      <c r="E122" s="75"/>
      <c r="F122" s="75"/>
      <c r="G122" s="2"/>
      <c r="H122" s="2"/>
      <c r="M122" s="2"/>
      <c r="N122" s="2"/>
      <c r="O122" s="2"/>
      <c r="P122" s="74"/>
      <c r="Q122" s="11"/>
    </row>
    <row r="123" spans="1:20" ht="57" customHeight="1" x14ac:dyDescent="0.25">
      <c r="A123" s="75"/>
      <c r="B123" s="75"/>
      <c r="C123" s="75"/>
      <c r="D123" s="75"/>
      <c r="E123" s="75"/>
      <c r="F123" s="75"/>
      <c r="G123" s="2"/>
      <c r="H123" s="2"/>
      <c r="M123" s="2"/>
      <c r="N123" s="2"/>
      <c r="O123" s="2"/>
      <c r="P123" s="74"/>
      <c r="Q123" s="11"/>
    </row>
  </sheetData>
  <mergeCells count="59">
    <mergeCell ref="T115:T116"/>
    <mergeCell ref="T119:T121"/>
    <mergeCell ref="R1:T1"/>
    <mergeCell ref="T88:T90"/>
    <mergeCell ref="T94:T96"/>
    <mergeCell ref="T99:T100"/>
    <mergeCell ref="T105:T106"/>
    <mergeCell ref="T107:T109"/>
    <mergeCell ref="T67:T69"/>
    <mergeCell ref="T71:T72"/>
    <mergeCell ref="T75:T78"/>
    <mergeCell ref="T82:T84"/>
    <mergeCell ref="T86:T87"/>
    <mergeCell ref="T49:T51"/>
    <mergeCell ref="T54:T55"/>
    <mergeCell ref="T56:T57"/>
    <mergeCell ref="T60:T61"/>
    <mergeCell ref="T63:T66"/>
    <mergeCell ref="T18:T19"/>
    <mergeCell ref="T20:T22"/>
    <mergeCell ref="T31:T34"/>
    <mergeCell ref="T35:T37"/>
    <mergeCell ref="T40:T41"/>
    <mergeCell ref="T5:T6"/>
    <mergeCell ref="T8:T9"/>
    <mergeCell ref="T12:T14"/>
    <mergeCell ref="T15:T16"/>
    <mergeCell ref="T10:T11"/>
    <mergeCell ref="C40:C41"/>
    <mergeCell ref="C35:C37"/>
    <mergeCell ref="C31:C34"/>
    <mergeCell ref="C20:C22"/>
    <mergeCell ref="C5:C6"/>
    <mergeCell ref="C18:C19"/>
    <mergeCell ref="C15:C16"/>
    <mergeCell ref="C12:C14"/>
    <mergeCell ref="C10:C11"/>
    <mergeCell ref="C8:C9"/>
    <mergeCell ref="C63:C66"/>
    <mergeCell ref="C60:C61"/>
    <mergeCell ref="C56:C57"/>
    <mergeCell ref="C54:C55"/>
    <mergeCell ref="C49:C51"/>
    <mergeCell ref="A122:F122"/>
    <mergeCell ref="A123:F123"/>
    <mergeCell ref="C119:C121"/>
    <mergeCell ref="A1:P1"/>
    <mergeCell ref="C115:C116"/>
    <mergeCell ref="C107:C109"/>
    <mergeCell ref="C105:C106"/>
    <mergeCell ref="C101:C102"/>
    <mergeCell ref="C99:C100"/>
    <mergeCell ref="C94:C96"/>
    <mergeCell ref="C88:C90"/>
    <mergeCell ref="C86:C87"/>
    <mergeCell ref="C82:C84"/>
    <mergeCell ref="C75:C78"/>
    <mergeCell ref="C71:C72"/>
    <mergeCell ref="C67:C69"/>
  </mergeCells>
  <dataValidations count="1">
    <dataValidation type="textLength" operator="equal" allowBlank="1" showErrorMessage="1" sqref="C3:C5 C7:C8 C10 C12 C15 C17:C18 C20 C23:C31 C35" xr:uid="{00000000-0002-0000-0000-000000000000}">
      <formula1>10</formula1>
    </dataValidation>
  </dataValidations>
  <pageMargins left="0.7" right="0.7" top="0.75" bottom="0.75" header="0.3" footer="0.3"/>
  <pageSetup paperSize="9" orientation="portrait" r:id="rId1"/>
  <ignoredErrors>
    <ignoredError sqref="C8 C35 C79:C82 C67 C88 C118:C119 C110:C115 C107 C103:C105 C101 C97:C99 C91:C94 C38:C40 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LOTTI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Maria Antonietta Chiaramonte</cp:lastModifiedBy>
  <dcterms:created xsi:type="dcterms:W3CDTF">2019-06-18T06:56:08Z</dcterms:created>
  <dcterms:modified xsi:type="dcterms:W3CDTF">2023-03-28T07:47:45Z</dcterms:modified>
</cp:coreProperties>
</file>