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milazzo\Desktop\FARMACI\PTORS\Vosoritide\Decreti\"/>
    </mc:Choice>
  </mc:AlternateContent>
  <bookViews>
    <workbookView xWindow="0" yWindow="0" windowWidth="17250" windowHeight="5715"/>
  </bookViews>
  <sheets>
    <sheet name="Prospetto_Fabbisogni" sheetId="1" r:id="rId1"/>
  </sheets>
  <definedNames>
    <definedName name="_xlnm._FilterDatabase" localSheetId="0" hidden="1">Prospetto_Fabbisogni!$A$2:$AG$5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4" i="1" l="1"/>
  <c r="AN5" i="1"/>
  <c r="AN3" i="1"/>
  <c r="AK3" i="1"/>
  <c r="AK5" i="1"/>
  <c r="AK4" i="1"/>
  <c r="AM5" i="1"/>
  <c r="AJ5" i="1"/>
  <c r="AM4" i="1"/>
  <c r="AJ4" i="1"/>
  <c r="AM3" i="1"/>
  <c r="AJ3" i="1"/>
  <c r="L3" i="1" l="1"/>
</calcChain>
</file>

<file path=xl/sharedStrings.xml><?xml version="1.0" encoding="utf-8"?>
<sst xmlns="http://schemas.openxmlformats.org/spreadsheetml/2006/main" count="102" uniqueCount="66">
  <si>
    <t>Lotto</t>
  </si>
  <si>
    <t>Sublotto</t>
  </si>
  <si>
    <t>CIG</t>
  </si>
  <si>
    <t>Principio attivo</t>
  </si>
  <si>
    <t>AIC</t>
  </si>
  <si>
    <t>ATC</t>
  </si>
  <si>
    <t>Dosaggio</t>
  </si>
  <si>
    <t>Quantita</t>
  </si>
  <si>
    <t>Prezzo_unitario_base_asta</t>
  </si>
  <si>
    <t>Prezzo_unitario_offerto</t>
  </si>
  <si>
    <t>Totale_offerto_sublotto</t>
  </si>
  <si>
    <t>Totale_offerto_lotto</t>
  </si>
  <si>
    <t>Sconto_offerto</t>
  </si>
  <si>
    <t>Forma_farmaceutica</t>
  </si>
  <si>
    <t>Ditta_aggiudicataria</t>
  </si>
  <si>
    <t>Partita_iva</t>
  </si>
  <si>
    <t>Indirizzo</t>
  </si>
  <si>
    <t>Telefono</t>
  </si>
  <si>
    <t>PEC</t>
  </si>
  <si>
    <t>Unita_di_misura</t>
  </si>
  <si>
    <t>Codice_prodotto</t>
  </si>
  <si>
    <t>Denominazione_commerciale</t>
  </si>
  <si>
    <t>Prezzo_ssn</t>
  </si>
  <si>
    <t>Classe_rimborsabilita</t>
  </si>
  <si>
    <t>Prezzo_al_pubblico</t>
  </si>
  <si>
    <t>IVA</t>
  </si>
  <si>
    <t>Sconto_obbligatorio_per_legge</t>
  </si>
  <si>
    <t>Esclusivo</t>
  </si>
  <si>
    <t>Scadenza_brevetto</t>
  </si>
  <si>
    <t>Pezzi_per_confezione</t>
  </si>
  <si>
    <t>Note</t>
  </si>
  <si>
    <t>Percentuale_ribasso</t>
  </si>
  <si>
    <t>Ribasso_offerto</t>
  </si>
  <si>
    <t>A</t>
  </si>
  <si>
    <t>C</t>
  </si>
  <si>
    <t>1</t>
  </si>
  <si>
    <t xml:space="preserve">fabbisogno per tutta la durata contrattuale </t>
  </si>
  <si>
    <t>Prezzo unitario offerto IVA esclusa</t>
  </si>
  <si>
    <t>ALL. N. 3 _PROCEDURA DI GARA NEGOZIATA SENZA PREVIA PUBBLICAZIONE DEL BANDO, AI SENSI DELLART.63, CO.2, LETT.B) NN. 2 E 3, DEL D.LGS.N.50/2016 PER L'AFFIDAMENTO DELLA FORNITURA DELLA SPECIALITÀ MEDICINALE VOSORITIDE OCCORRENTE ALLE AZIENDE SANITARIE DEL S.S.R. DELLA REGIONE SICILIANA ANDATA DESERTA NELLE PRECEDENTI PROCEDURE, NEL RISPETTO DELLE PREVISIONI DI CUI AL D.P.C.M. 11.7.2018.</t>
  </si>
  <si>
    <t>9860587DCC</t>
  </si>
  <si>
    <t>VOSORITIDE</t>
  </si>
  <si>
    <t>049692015</t>
  </si>
  <si>
    <t>M05BX07</t>
  </si>
  <si>
    <t>0.40mg</t>
  </si>
  <si>
    <t>soluzione</t>
  </si>
  <si>
    <t>Sciensus International B.V.</t>
  </si>
  <si>
    <t>NL821441358B02</t>
  </si>
  <si>
    <t>Bijsterhuizen 3142, 6604LV Wijchen, Netherlands</t>
  </si>
  <si>
    <t>0080050060030</t>
  </si>
  <si>
    <t>sciensus@legalmail.it</t>
  </si>
  <si>
    <t>Voxzogo®</t>
  </si>
  <si>
    <t>H</t>
  </si>
  <si>
    <t>36%</t>
  </si>
  <si>
    <t>vendibile solo in confezione da 10</t>
  </si>
  <si>
    <t>B</t>
  </si>
  <si>
    <t>049692027</t>
  </si>
  <si>
    <t>0.56mg</t>
  </si>
  <si>
    <t>049692039</t>
  </si>
  <si>
    <t>1.2mg</t>
  </si>
  <si>
    <t>fiala</t>
  </si>
  <si>
    <t>fabbisogno anno</t>
  </si>
  <si>
    <t>fabbisogno per tutta la durata contrattuale</t>
  </si>
  <si>
    <t>IMPORTO CONTRATTUALE</t>
  </si>
  <si>
    <t>POLICLINICO RODOLICO S.MARCO DI CATANIA</t>
  </si>
  <si>
    <t>ARNAS CIVICO DI PALERMO</t>
  </si>
  <si>
    <t xml:space="preserve">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</si>
</sst>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quot;€&quot;_-;\-* #,##0.00\ &quot;€&quot;_-;_-* &quot;-&quot;??\ &quot;€&quot;_-;_-@_-"/>
    <numFmt numFmtId="165" formatCode="#,##0.00000&quot; €&quot;"/>
    <numFmt numFmtId="166" formatCode="[$-410]General"/>
    <numFmt numFmtId="167" formatCode="#,##0.00&quot;   &quot;"/>
    <numFmt numFmtId="168" formatCode="[$€-410]&quot; &quot;#,##0.00;[Red]&quot;-&quot;[$€-410]&quot; &quot;#,##0.00"/>
    <numFmt numFmtId="169" formatCode="&quot; € &quot;#,##0.00&quot; &quot;;&quot;-€ &quot;#,##0.00&quot; &quot;;&quot; € -&quot;#&quot; &quot;;@&quot; &quot;"/>
    <numFmt numFmtId="170" formatCode="#,##0.00000\ &quot;€&quot;"/>
    <numFmt numFmtId="171" formatCode="#,##0.00\ _€"/>
    <numFmt numFmtId="172" formatCode="[$-410]#,##0"/>
  </numFmts>
  <fonts count="13">
    <font>
      <sz val="11"/>
      <color rgb="FF000000"/>
      <name val="Arial"/>
      <family val="2"/>
    </font>
    <font>
      <sz val="11"/>
      <color rgb="FF000000"/>
      <name val="Calibri"/>
      <family val="2"/>
    </font>
    <font>
      <sz val="10"/>
      <color rgb="FF000000"/>
      <name val="Arial"/>
      <family val="2"/>
    </font>
    <font>
      <b/>
      <i/>
      <sz val="16"/>
      <color rgb="FF000000"/>
      <name val="Arial"/>
      <family val="2"/>
    </font>
    <font>
      <b/>
      <i/>
      <u/>
      <sz val="11"/>
      <color rgb="FF000000"/>
      <name val="Arial"/>
      <family val="2"/>
    </font>
    <font>
      <b/>
      <sz val="10"/>
      <color rgb="FF000000"/>
      <name val="Arial"/>
      <family val="2"/>
    </font>
    <font>
      <b/>
      <sz val="10"/>
      <color rgb="FF000000"/>
      <name val="Arial1"/>
    </font>
    <font>
      <sz val="11"/>
      <color rgb="FF000000"/>
      <name val="Arial"/>
      <family val="2"/>
    </font>
    <font>
      <sz val="11"/>
      <color theme="1"/>
      <name val="Arial"/>
      <family val="2"/>
    </font>
    <font>
      <sz val="10"/>
      <name val="Arial"/>
      <family val="2"/>
    </font>
    <font>
      <b/>
      <sz val="10"/>
      <name val="Arial"/>
      <family val="2"/>
    </font>
    <font>
      <b/>
      <sz val="10"/>
      <color theme="1"/>
      <name val="Arial"/>
      <family val="2"/>
    </font>
    <font>
      <sz val="10"/>
      <name val="Arial"/>
    </font>
  </fonts>
  <fills count="9">
    <fill>
      <patternFill patternType="none"/>
    </fill>
    <fill>
      <patternFill patternType="gray125"/>
    </fill>
    <fill>
      <patternFill patternType="solid">
        <fgColor rgb="FFBFBFBF"/>
        <bgColor rgb="FFBFBFBF"/>
      </patternFill>
    </fill>
    <fill>
      <patternFill patternType="solid">
        <fgColor rgb="FFBDD7EE"/>
        <bgColor rgb="FFBDD7EE"/>
      </patternFill>
    </fill>
    <fill>
      <patternFill patternType="solid">
        <fgColor rgb="FFFF0000"/>
        <bgColor indexed="64"/>
      </patternFill>
    </fill>
    <fill>
      <patternFill patternType="solid">
        <fgColor rgb="FFFFFF00"/>
        <bgColor indexed="64"/>
      </patternFill>
    </fill>
    <fill>
      <patternFill patternType="solid">
        <fgColor theme="9"/>
        <bgColor indexed="64"/>
      </patternFill>
    </fill>
    <fill>
      <patternFill patternType="solid">
        <fgColor rgb="FFFFFF00"/>
        <bgColor indexed="60"/>
      </patternFill>
    </fill>
    <fill>
      <patternFill patternType="solid">
        <fgColor rgb="FFFF3333"/>
        <bgColor rgb="FFFF333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s>
  <cellStyleXfs count="12">
    <xf numFmtId="0" fontId="0" fillId="0" borderId="0"/>
    <xf numFmtId="169" fontId="1" fillId="0" borderId="0" applyBorder="0" applyProtection="0"/>
    <xf numFmtId="166" fontId="1" fillId="0" borderId="0" applyBorder="0" applyProtection="0"/>
    <xf numFmtId="166" fontId="2" fillId="0" borderId="0" applyBorder="0" applyProtection="0"/>
    <xf numFmtId="0" fontId="3" fillId="0" borderId="0" applyNumberFormat="0" applyBorder="0" applyProtection="0">
      <alignment horizontal="center"/>
    </xf>
    <xf numFmtId="0" fontId="3" fillId="0" borderId="0" applyNumberFormat="0" applyBorder="0" applyProtection="0">
      <alignment horizontal="center" textRotation="90"/>
    </xf>
    <xf numFmtId="0" fontId="4" fillId="0" borderId="0" applyNumberFormat="0" applyBorder="0" applyProtection="0"/>
    <xf numFmtId="168" fontId="4" fillId="0" borderId="0" applyBorder="0" applyProtection="0"/>
    <xf numFmtId="0" fontId="1" fillId="0" borderId="0"/>
    <xf numFmtId="0" fontId="8" fillId="0" borderId="0"/>
    <xf numFmtId="164" fontId="7" fillId="0" borderId="0" applyFont="0" applyFill="0" applyBorder="0" applyAlignment="0" applyProtection="0"/>
    <xf numFmtId="164" fontId="7" fillId="0" borderId="0" applyFont="0" applyFill="0" applyBorder="0" applyAlignment="0" applyProtection="0"/>
  </cellStyleXfs>
  <cellXfs count="50">
    <xf numFmtId="0" fontId="0" fillId="0" borderId="0" xfId="0"/>
    <xf numFmtId="166" fontId="5" fillId="3" borderId="2" xfId="2" applyFont="1" applyFill="1" applyBorder="1" applyAlignment="1">
      <alignment horizontal="center" vertical="center" wrapText="1"/>
    </xf>
    <xf numFmtId="166" fontId="5" fillId="3" borderId="2" xfId="2" applyFont="1" applyFill="1" applyBorder="1" applyAlignment="1">
      <alignment horizontal="left" vertical="center" wrapText="1"/>
    </xf>
    <xf numFmtId="166" fontId="5" fillId="3" borderId="2" xfId="2"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left"/>
    </xf>
    <xf numFmtId="0" fontId="7" fillId="0" borderId="0" xfId="0" applyFont="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center" vertical="center"/>
    </xf>
    <xf numFmtId="167" fontId="2" fillId="0" borderId="3" xfId="2" applyNumberFormat="1" applyFont="1" applyBorder="1" applyAlignment="1" applyProtection="1">
      <alignment horizontal="center" vertical="center" wrapText="1"/>
      <protection locked="0"/>
    </xf>
    <xf numFmtId="165" fontId="5" fillId="0" borderId="3" xfId="1" applyNumberFormat="1" applyFont="1" applyBorder="1" applyAlignment="1" applyProtection="1">
      <alignment horizontal="center" vertical="center" wrapText="1"/>
      <protection locked="0"/>
    </xf>
    <xf numFmtId="168" fontId="6" fillId="0" borderId="3" xfId="0" applyNumberFormat="1" applyFont="1" applyBorder="1" applyAlignment="1" applyProtection="1">
      <alignment horizontal="center" vertical="center" wrapText="1"/>
      <protection locked="0"/>
    </xf>
    <xf numFmtId="168" fontId="2" fillId="0" borderId="3" xfId="0" applyNumberFormat="1" applyFont="1" applyBorder="1" applyAlignment="1">
      <alignment horizontal="center" vertical="center" wrapText="1"/>
    </xf>
    <xf numFmtId="9" fontId="2" fillId="0" borderId="3" xfId="0" applyNumberFormat="1" applyFont="1" applyBorder="1" applyAlignment="1">
      <alignment horizontal="center" vertical="center"/>
    </xf>
    <xf numFmtId="14" fontId="2" fillId="0" borderId="3" xfId="0" applyNumberFormat="1" applyFont="1" applyBorder="1" applyAlignment="1">
      <alignment horizontal="center"/>
    </xf>
    <xf numFmtId="0" fontId="2" fillId="0" borderId="0" xfId="0" applyFont="1"/>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xf>
    <xf numFmtId="49" fontId="9" fillId="0" borderId="3" xfId="0" applyNumberFormat="1" applyFont="1" applyBorder="1" applyAlignment="1">
      <alignment horizontal="center"/>
    </xf>
    <xf numFmtId="168" fontId="2" fillId="0" borderId="0" xfId="0" applyNumberFormat="1" applyFont="1" applyAlignment="1">
      <alignment horizontal="center" vertical="center"/>
    </xf>
    <xf numFmtId="168" fontId="2" fillId="0" borderId="0" xfId="0" applyNumberFormat="1" applyFont="1"/>
    <xf numFmtId="170" fontId="0" fillId="0" borderId="0" xfId="0" applyNumberFormat="1"/>
    <xf numFmtId="170" fontId="10" fillId="4" borderId="3" xfId="0" applyNumberFormat="1" applyFont="1" applyFill="1" applyBorder="1" applyAlignment="1" applyProtection="1">
      <alignment horizontal="center" vertical="center"/>
      <protection locked="0"/>
    </xf>
    <xf numFmtId="170" fontId="11" fillId="4" borderId="3" xfId="0" applyNumberFormat="1" applyFont="1" applyFill="1" applyBorder="1" applyAlignment="1" applyProtection="1">
      <alignment horizontal="center" vertical="center" wrapText="1"/>
      <protection locked="0"/>
    </xf>
    <xf numFmtId="170" fontId="10" fillId="4" borderId="3" xfId="10" applyNumberFormat="1" applyFont="1" applyFill="1" applyBorder="1" applyAlignment="1" applyProtection="1">
      <alignment horizontal="center" vertical="center" wrapText="1"/>
      <protection locked="0"/>
    </xf>
    <xf numFmtId="170" fontId="10" fillId="4" borderId="3" xfId="0" applyNumberFormat="1" applyFont="1" applyFill="1" applyBorder="1" applyAlignment="1" applyProtection="1">
      <alignment horizontal="center" vertical="center" wrapText="1"/>
      <protection locked="0"/>
    </xf>
    <xf numFmtId="170" fontId="10" fillId="0" borderId="0" xfId="0" applyNumberFormat="1" applyFont="1" applyAlignment="1" applyProtection="1">
      <alignment horizontal="center" vertical="center" wrapText="1"/>
      <protection locked="0"/>
    </xf>
    <xf numFmtId="170" fontId="0" fillId="0" borderId="0" xfId="0" applyNumberFormat="1" applyAlignment="1">
      <alignment horizontal="center" vertical="center"/>
    </xf>
    <xf numFmtId="49" fontId="12" fillId="0" borderId="3" xfId="0" applyNumberFormat="1" applyFont="1" applyBorder="1" applyAlignment="1">
      <alignment horizontal="center"/>
    </xf>
    <xf numFmtId="171" fontId="9" fillId="0" borderId="3" xfId="0" applyNumberFormat="1" applyFont="1" applyBorder="1" applyAlignment="1" applyProtection="1">
      <alignment horizontal="center" vertical="center" wrapText="1"/>
      <protection locked="0"/>
    </xf>
    <xf numFmtId="1" fontId="10" fillId="5" borderId="3" xfId="0" applyNumberFormat="1" applyFont="1" applyFill="1" applyBorder="1" applyAlignment="1" applyProtection="1">
      <alignment horizontal="center" vertical="center" textRotation="90" wrapText="1"/>
      <protection locked="0"/>
    </xf>
    <xf numFmtId="1" fontId="10" fillId="0" borderId="3" xfId="2" applyNumberFormat="1" applyFont="1" applyBorder="1" applyAlignment="1" applyProtection="1">
      <alignment horizontal="center" vertical="center" wrapText="1"/>
      <protection locked="0"/>
    </xf>
    <xf numFmtId="170" fontId="10" fillId="6" borderId="3" xfId="2" applyNumberFormat="1" applyFont="1" applyFill="1" applyBorder="1" applyAlignment="1" applyProtection="1">
      <alignment horizontal="center" vertical="center" wrapText="1"/>
      <protection locked="0"/>
    </xf>
    <xf numFmtId="1" fontId="8" fillId="0" borderId="4" xfId="0" applyNumberFormat="1" applyFont="1" applyBorder="1" applyAlignment="1">
      <alignment horizontal="center" vertical="center" wrapText="1"/>
    </xf>
    <xf numFmtId="1" fontId="8" fillId="0" borderId="4" xfId="0" applyNumberFormat="1" applyFont="1" applyBorder="1" applyAlignment="1" applyProtection="1">
      <alignment horizontal="center" vertical="center" wrapText="1"/>
      <protection locked="0"/>
    </xf>
    <xf numFmtId="172" fontId="5" fillId="8" borderId="2" xfId="2" applyNumberFormat="1" applyFont="1" applyFill="1" applyBorder="1" applyAlignment="1" applyProtection="1">
      <alignment horizontal="center" vertical="center" wrapText="1"/>
      <protection locked="0"/>
    </xf>
    <xf numFmtId="0" fontId="0" fillId="0" borderId="3" xfId="0" applyBorder="1" applyAlignment="1">
      <alignment horizontal="center"/>
    </xf>
    <xf numFmtId="170" fontId="0" fillId="0" borderId="0" xfId="0" applyNumberFormat="1"/>
    <xf numFmtId="172" fontId="5" fillId="8" borderId="8" xfId="2" applyNumberFormat="1" applyFont="1" applyFill="1" applyBorder="1" applyAlignment="1" applyProtection="1">
      <alignment horizontal="center" vertical="center"/>
      <protection locked="0"/>
    </xf>
    <xf numFmtId="171" fontId="10" fillId="5" borderId="3" xfId="0" applyNumberFormat="1" applyFont="1" applyFill="1" applyBorder="1" applyAlignment="1" applyProtection="1">
      <alignment horizontal="center" vertical="center" wrapText="1"/>
      <protection locked="0"/>
    </xf>
    <xf numFmtId="170" fontId="10" fillId="5" borderId="3" xfId="0" applyNumberFormat="1" applyFont="1" applyFill="1" applyBorder="1" applyAlignment="1" applyProtection="1">
      <alignment horizontal="center" vertical="center" wrapText="1"/>
      <protection locked="0"/>
    </xf>
    <xf numFmtId="171" fontId="10" fillId="7" borderId="3" xfId="0" applyNumberFormat="1" applyFont="1" applyFill="1" applyBorder="1" applyAlignment="1" applyProtection="1">
      <alignment horizontal="center" vertical="center" wrapText="1"/>
      <protection locked="0"/>
    </xf>
    <xf numFmtId="170" fontId="10" fillId="7" borderId="3" xfId="0" applyNumberFormat="1" applyFont="1" applyFill="1" applyBorder="1" applyAlignment="1" applyProtection="1">
      <alignment horizontal="center" vertical="center" wrapText="1"/>
      <protection locked="0"/>
    </xf>
    <xf numFmtId="49" fontId="5" fillId="2" borderId="1" xfId="2" applyNumberFormat="1" applyFont="1" applyFill="1" applyBorder="1" applyAlignment="1">
      <alignment horizontal="left" vertical="center"/>
    </xf>
    <xf numFmtId="49" fontId="12" fillId="0" borderId="3" xfId="0" applyNumberFormat="1" applyFont="1" applyBorder="1" applyAlignment="1">
      <alignment horizontal="center"/>
    </xf>
    <xf numFmtId="168" fontId="6" fillId="0" borderId="6" xfId="0" applyNumberFormat="1" applyFont="1" applyBorder="1" applyAlignment="1" applyProtection="1">
      <alignment horizontal="center" vertical="center" wrapText="1"/>
      <protection locked="0"/>
    </xf>
    <xf numFmtId="168" fontId="6" fillId="0" borderId="5" xfId="0" applyNumberFormat="1" applyFont="1" applyBorder="1" applyAlignment="1" applyProtection="1">
      <alignment horizontal="center" vertical="center" wrapText="1"/>
      <protection locked="0"/>
    </xf>
    <xf numFmtId="168" fontId="6" fillId="0" borderId="7" xfId="0" applyNumberFormat="1" applyFont="1" applyBorder="1" applyAlignment="1" applyProtection="1">
      <alignment horizontal="center" vertical="center" wrapText="1"/>
      <protection locked="0"/>
    </xf>
  </cellXfs>
  <cellStyles count="12">
    <cellStyle name="Excel Built-in Currency" xfId="1"/>
    <cellStyle name="Excel Built-in Normal" xfId="2"/>
    <cellStyle name="Excel Built-in Normal 1" xfId="3"/>
    <cellStyle name="Excel Built-in Normal 2" xfId="8"/>
    <cellStyle name="Heading" xfId="4"/>
    <cellStyle name="Heading1" xfId="5"/>
    <cellStyle name="Normale" xfId="0" builtinId="0" customBuiltin="1"/>
    <cellStyle name="Normale 2" xfId="9"/>
    <cellStyle name="Result" xfId="6"/>
    <cellStyle name="Result2" xfId="7"/>
    <cellStyle name="Valuta" xfId="10" builtinId="4"/>
    <cellStyle name="Valuta 2" xfId="11"/>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1"/>
  <sheetViews>
    <sheetView tabSelected="1" zoomScaleNormal="100" workbookViewId="0">
      <pane xSplit="2" ySplit="2" topLeftCell="C3" activePane="bottomRight" state="frozen"/>
      <selection pane="topRight" activeCell="C1" sqref="C1"/>
      <selection pane="bottomLeft" activeCell="A3" sqref="A3"/>
      <selection pane="bottomRight" sqref="A1:AG1"/>
    </sheetView>
  </sheetViews>
  <sheetFormatPr defaultRowHeight="14.25"/>
  <cols>
    <col min="1" max="1" width="8.125" customWidth="1"/>
    <col min="2" max="2" width="7.625" customWidth="1"/>
    <col min="3" max="3" width="14.5" customWidth="1"/>
    <col min="4" max="4" width="71.5" bestFit="1" customWidth="1"/>
    <col min="5" max="6" width="10.75" customWidth="1"/>
    <col min="7" max="7" width="16.25" customWidth="1"/>
    <col min="8" max="8" width="12" bestFit="1" customWidth="1"/>
    <col min="9" max="9" width="19" customWidth="1"/>
    <col min="10" max="10" width="25.625" customWidth="1"/>
    <col min="11" max="11" width="19.5" bestFit="1" customWidth="1"/>
    <col min="12" max="12" width="21.25" style="7" customWidth="1"/>
    <col min="13" max="13" width="19.625" style="4" customWidth="1"/>
    <col min="14" max="14" width="18.25" style="4" customWidth="1"/>
    <col min="15" max="15" width="23.625" style="4" customWidth="1"/>
    <col min="16" max="16" width="14" bestFit="1" customWidth="1"/>
    <col min="17" max="17" width="48.25" bestFit="1" customWidth="1"/>
    <col min="18" max="18" width="14.625" customWidth="1"/>
    <col min="19" max="19" width="20.875" customWidth="1"/>
    <col min="20" max="20" width="15" customWidth="1"/>
    <col min="21" max="21" width="14.75" style="5" customWidth="1"/>
    <col min="22" max="22" width="52.375" bestFit="1" customWidth="1"/>
    <col min="23" max="23" width="11.875" bestFit="1" customWidth="1"/>
    <col min="24" max="24" width="19.625" customWidth="1"/>
    <col min="25" max="25" width="17.875" customWidth="1"/>
    <col min="26" max="26" width="10.75" customWidth="1"/>
    <col min="27" max="27" width="30" style="6" customWidth="1"/>
    <col min="28" max="28" width="10.75" customWidth="1"/>
    <col min="29" max="29" width="16.25" style="5" bestFit="1" customWidth="1"/>
    <col min="30" max="30" width="19.875" customWidth="1"/>
    <col min="31" max="31" width="37.875" customWidth="1"/>
    <col min="32" max="32" width="21.5" customWidth="1"/>
    <col min="33" max="33" width="14.375" customWidth="1"/>
    <col min="34" max="34" width="27.625" style="29" customWidth="1"/>
    <col min="35" max="35" width="16" bestFit="1" customWidth="1"/>
    <col min="37" max="37" width="19" customWidth="1"/>
    <col min="40" max="40" width="18.375" customWidth="1"/>
    <col min="42" max="43" width="16" bestFit="1" customWidth="1"/>
  </cols>
  <sheetData>
    <row r="1" spans="1:43" ht="52.9" customHeight="1">
      <c r="A1" s="45" t="s">
        <v>38</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24"/>
      <c r="AI1" s="41" t="s">
        <v>63</v>
      </c>
      <c r="AJ1" s="41"/>
      <c r="AK1" s="42"/>
      <c r="AL1" s="43" t="s">
        <v>64</v>
      </c>
      <c r="AM1" s="43"/>
      <c r="AN1" s="44"/>
      <c r="AO1" s="40"/>
    </row>
    <row r="2" spans="1:43" ht="47.25" customHeight="1">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2" t="s">
        <v>26</v>
      </c>
      <c r="AB2" s="1" t="s">
        <v>27</v>
      </c>
      <c r="AC2" s="1" t="s">
        <v>28</v>
      </c>
      <c r="AD2" s="1" t="s">
        <v>29</v>
      </c>
      <c r="AE2" s="1" t="s">
        <v>30</v>
      </c>
      <c r="AF2" s="3" t="s">
        <v>31</v>
      </c>
      <c r="AG2" s="1" t="s">
        <v>32</v>
      </c>
      <c r="AH2" s="25" t="s">
        <v>37</v>
      </c>
      <c r="AI2" s="32" t="s">
        <v>60</v>
      </c>
      <c r="AJ2" s="33" t="s">
        <v>61</v>
      </c>
      <c r="AK2" s="34" t="s">
        <v>62</v>
      </c>
      <c r="AL2" s="32" t="s">
        <v>60</v>
      </c>
      <c r="AM2" s="33" t="s">
        <v>36</v>
      </c>
      <c r="AN2" s="34" t="s">
        <v>62</v>
      </c>
      <c r="AO2" s="37" t="s">
        <v>65</v>
      </c>
    </row>
    <row r="3" spans="1:43">
      <c r="A3" s="20" t="s">
        <v>35</v>
      </c>
      <c r="B3" s="20" t="s">
        <v>33</v>
      </c>
      <c r="C3" s="46" t="s">
        <v>39</v>
      </c>
      <c r="D3" s="30" t="s">
        <v>40</v>
      </c>
      <c r="E3" s="30" t="s">
        <v>41</v>
      </c>
      <c r="F3" s="30" t="s">
        <v>42</v>
      </c>
      <c r="G3" s="20" t="s">
        <v>43</v>
      </c>
      <c r="H3" s="10">
        <v>2160</v>
      </c>
      <c r="I3" s="11">
        <v>420.91</v>
      </c>
      <c r="J3" s="11">
        <v>420.81900000000002</v>
      </c>
      <c r="K3" s="12">
        <v>908969.04</v>
      </c>
      <c r="L3" s="47">
        <f>SUM(K3:K5)</f>
        <v>7877731.6799999997</v>
      </c>
      <c r="M3" s="9">
        <v>0</v>
      </c>
      <c r="N3" s="9" t="s">
        <v>44</v>
      </c>
      <c r="O3" s="9" t="s">
        <v>45</v>
      </c>
      <c r="P3" s="8" t="s">
        <v>46</v>
      </c>
      <c r="Q3" s="8" t="s">
        <v>47</v>
      </c>
      <c r="R3" s="8" t="s">
        <v>48</v>
      </c>
      <c r="S3" s="8" t="s">
        <v>49</v>
      </c>
      <c r="T3" s="31" t="s">
        <v>59</v>
      </c>
      <c r="U3" s="8" t="s">
        <v>41</v>
      </c>
      <c r="V3" s="8" t="s">
        <v>50</v>
      </c>
      <c r="W3" s="13">
        <v>420.81900000000002</v>
      </c>
      <c r="X3" s="8" t="s">
        <v>51</v>
      </c>
      <c r="Y3" s="13">
        <v>10851.88</v>
      </c>
      <c r="Z3" s="14">
        <v>0.1</v>
      </c>
      <c r="AA3" s="8" t="s">
        <v>52</v>
      </c>
      <c r="AB3" s="8" t="s">
        <v>35</v>
      </c>
      <c r="AC3" s="15">
        <v>49459</v>
      </c>
      <c r="AD3" s="8">
        <v>10</v>
      </c>
      <c r="AE3" s="8" t="s">
        <v>53</v>
      </c>
      <c r="AF3" s="8">
        <v>0</v>
      </c>
      <c r="AG3" s="8">
        <v>-2.1619823999999999E-2</v>
      </c>
      <c r="AH3" s="26">
        <v>420.81900000000002</v>
      </c>
      <c r="AI3" s="35">
        <v>0</v>
      </c>
      <c r="AJ3" s="33">
        <f>TRUNC((AI3/12*24),0)</f>
        <v>0</v>
      </c>
      <c r="AK3" s="34">
        <f>AJ3*AH3</f>
        <v>0</v>
      </c>
      <c r="AL3" s="35">
        <v>360</v>
      </c>
      <c r="AM3" s="33">
        <f>TRUNC((AL3/12*24),0)</f>
        <v>720</v>
      </c>
      <c r="AN3" s="34">
        <f>AM3*AH3</f>
        <v>302989.68</v>
      </c>
      <c r="AO3" s="38">
        <v>1440</v>
      </c>
      <c r="AP3" s="23"/>
      <c r="AQ3" s="23"/>
    </row>
    <row r="4" spans="1:43">
      <c r="A4" s="20" t="s">
        <v>35</v>
      </c>
      <c r="B4" s="20" t="s">
        <v>54</v>
      </c>
      <c r="C4" s="46"/>
      <c r="D4" s="30" t="s">
        <v>40</v>
      </c>
      <c r="E4" s="30" t="s">
        <v>55</v>
      </c>
      <c r="F4" s="30" t="s">
        <v>42</v>
      </c>
      <c r="G4" s="20" t="s">
        <v>56</v>
      </c>
      <c r="H4" s="10">
        <v>14400</v>
      </c>
      <c r="I4" s="11">
        <v>420.91</v>
      </c>
      <c r="J4" s="11">
        <v>420.81900000000002</v>
      </c>
      <c r="K4" s="12">
        <v>6059793.5999999996</v>
      </c>
      <c r="L4" s="48"/>
      <c r="M4" s="9">
        <v>0</v>
      </c>
      <c r="N4" s="9" t="s">
        <v>44</v>
      </c>
      <c r="O4" s="9" t="s">
        <v>45</v>
      </c>
      <c r="P4" s="8" t="s">
        <v>46</v>
      </c>
      <c r="Q4" s="8" t="s">
        <v>47</v>
      </c>
      <c r="R4" s="8" t="s">
        <v>48</v>
      </c>
      <c r="S4" s="8" t="s">
        <v>49</v>
      </c>
      <c r="T4" s="31" t="s">
        <v>59</v>
      </c>
      <c r="U4" s="8" t="s">
        <v>55</v>
      </c>
      <c r="V4" s="8" t="s">
        <v>50</v>
      </c>
      <c r="W4" s="13">
        <v>420.81900000000002</v>
      </c>
      <c r="X4" s="8" t="s">
        <v>51</v>
      </c>
      <c r="Y4" s="13">
        <v>10851.88</v>
      </c>
      <c r="Z4" s="14">
        <v>0.1</v>
      </c>
      <c r="AA4" s="8" t="s">
        <v>52</v>
      </c>
      <c r="AB4" s="8" t="s">
        <v>35</v>
      </c>
      <c r="AC4" s="15">
        <v>49459</v>
      </c>
      <c r="AD4" s="8">
        <v>10</v>
      </c>
      <c r="AE4" s="8" t="s">
        <v>53</v>
      </c>
      <c r="AF4" s="8">
        <v>0</v>
      </c>
      <c r="AG4" s="8">
        <v>-2.1619823999999999E-2</v>
      </c>
      <c r="AH4" s="27">
        <v>420.81900000000002</v>
      </c>
      <c r="AI4" s="36">
        <v>3204</v>
      </c>
      <c r="AJ4" s="33">
        <f>TRUNC((AI4/12*24),0)</f>
        <v>6408</v>
      </c>
      <c r="AK4" s="34">
        <f>AJ4*AH4</f>
        <v>2696608.1520000002</v>
      </c>
      <c r="AL4" s="36">
        <v>2160</v>
      </c>
      <c r="AM4" s="33">
        <f>TRUNC((AL4/12*24),0)</f>
        <v>4320</v>
      </c>
      <c r="AN4" s="34">
        <f t="shared" ref="AN4:AN5" si="0">AM4*AH4</f>
        <v>1817938.08</v>
      </c>
      <c r="AO4" s="38">
        <v>3672</v>
      </c>
      <c r="AP4" s="39"/>
      <c r="AQ4" s="39"/>
    </row>
    <row r="5" spans="1:43">
      <c r="A5" s="20" t="s">
        <v>35</v>
      </c>
      <c r="B5" s="20" t="s">
        <v>34</v>
      </c>
      <c r="C5" s="46"/>
      <c r="D5" s="30" t="s">
        <v>40</v>
      </c>
      <c r="E5" s="30" t="s">
        <v>57</v>
      </c>
      <c r="F5" s="30" t="s">
        <v>42</v>
      </c>
      <c r="G5" s="20" t="s">
        <v>58</v>
      </c>
      <c r="H5" s="10">
        <v>2160</v>
      </c>
      <c r="I5" s="11">
        <v>420.91</v>
      </c>
      <c r="J5" s="11">
        <v>420.81900000000002</v>
      </c>
      <c r="K5" s="12">
        <v>908969.04</v>
      </c>
      <c r="L5" s="49"/>
      <c r="M5" s="9">
        <v>0</v>
      </c>
      <c r="N5" s="9" t="s">
        <v>44</v>
      </c>
      <c r="O5" s="9" t="s">
        <v>45</v>
      </c>
      <c r="P5" s="8" t="s">
        <v>46</v>
      </c>
      <c r="Q5" s="8" t="s">
        <v>47</v>
      </c>
      <c r="R5" s="8" t="s">
        <v>48</v>
      </c>
      <c r="S5" s="8" t="s">
        <v>49</v>
      </c>
      <c r="T5" s="31" t="s">
        <v>59</v>
      </c>
      <c r="U5" s="8" t="s">
        <v>57</v>
      </c>
      <c r="V5" s="8" t="s">
        <v>50</v>
      </c>
      <c r="W5" s="13">
        <v>420.81900000000002</v>
      </c>
      <c r="X5" s="8" t="s">
        <v>51</v>
      </c>
      <c r="Y5" s="13">
        <v>10851.88</v>
      </c>
      <c r="Z5" s="14">
        <v>0.1</v>
      </c>
      <c r="AA5" s="8" t="s">
        <v>52</v>
      </c>
      <c r="AB5" s="8" t="s">
        <v>35</v>
      </c>
      <c r="AC5" s="15">
        <v>49459</v>
      </c>
      <c r="AD5" s="8">
        <v>10</v>
      </c>
      <c r="AE5" s="8" t="s">
        <v>53</v>
      </c>
      <c r="AF5" s="8">
        <v>0</v>
      </c>
      <c r="AG5" s="8">
        <v>-2.1619823999999999E-2</v>
      </c>
      <c r="AH5" s="26">
        <v>420.81900000000002</v>
      </c>
      <c r="AI5" s="36">
        <v>720</v>
      </c>
      <c r="AJ5" s="33">
        <f>TRUNC((AI5/12*24),0)</f>
        <v>1440</v>
      </c>
      <c r="AK5" s="34">
        <f>AJ5*AH5</f>
        <v>605979.36</v>
      </c>
      <c r="AL5" s="36">
        <v>360</v>
      </c>
      <c r="AM5" s="33">
        <f>TRUNC((AL5/12*24),0)</f>
        <v>720</v>
      </c>
      <c r="AN5" s="34">
        <f t="shared" si="0"/>
        <v>302989.68</v>
      </c>
      <c r="AO5" s="38"/>
      <c r="AP5" s="39"/>
      <c r="AQ5" s="39"/>
    </row>
    <row r="6" spans="1:43">
      <c r="A6" s="16"/>
      <c r="B6" s="16"/>
      <c r="C6" s="16"/>
      <c r="D6" s="16"/>
      <c r="E6" s="16"/>
      <c r="F6" s="16"/>
      <c r="G6" s="16"/>
      <c r="H6" s="16"/>
      <c r="I6" s="16"/>
      <c r="J6" s="16"/>
      <c r="K6" s="22"/>
      <c r="L6" s="21"/>
      <c r="M6" s="17"/>
      <c r="N6" s="17"/>
      <c r="O6" s="17"/>
      <c r="P6" s="16"/>
      <c r="Q6" s="16"/>
      <c r="R6" s="16"/>
      <c r="S6" s="16"/>
      <c r="T6" s="16"/>
      <c r="U6" s="18"/>
      <c r="V6" s="16"/>
      <c r="W6" s="16"/>
      <c r="X6" s="16"/>
      <c r="Y6" s="16"/>
      <c r="Z6" s="16"/>
      <c r="AA6" s="19"/>
      <c r="AB6" s="16"/>
      <c r="AC6" s="18"/>
      <c r="AD6" s="16"/>
      <c r="AE6" s="16"/>
      <c r="AF6" s="16"/>
      <c r="AG6" s="16"/>
      <c r="AH6" s="28"/>
      <c r="AP6" s="23"/>
      <c r="AQ6" s="23"/>
    </row>
    <row r="7" spans="1:43">
      <c r="AP7" s="23"/>
    </row>
    <row r="8" spans="1:43">
      <c r="AK8" s="23"/>
      <c r="AN8" s="23"/>
    </row>
    <row r="11" spans="1:43">
      <c r="AK11" s="23"/>
    </row>
  </sheetData>
  <mergeCells count="5">
    <mergeCell ref="AI1:AK1"/>
    <mergeCell ref="AL1:AN1"/>
    <mergeCell ref="A1:AG1"/>
    <mergeCell ref="C3:C5"/>
    <mergeCell ref="L3:L5"/>
  </mergeCells>
  <pageMargins left="0" right="0" top="0.39409448818897608" bottom="0.39409448818897608" header="0" footer="0"/>
  <pageSetup paperSize="9" fitToWidth="0" fitToHeight="0" orientation="portrait" r:id="rId1"/>
  <headerFooter>
    <oddHeader>&amp;C&amp;A</oddHeader>
    <oddFooter>&amp;CPagina &amp;P</oddFooter>
  </headerFooter>
</worksheet>
</file>

<file path=docProps/app.xml><?xml version="1.0" encoding="utf-8"?>
<Properties xmlns="http://schemas.openxmlformats.org/officeDocument/2006/extended-properties" xmlns:vt="http://schemas.openxmlformats.org/officeDocument/2006/docPropsVTypes">
  <TotalTime>29</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Prospetto_Fabbisogni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dc:creator>
  <cp:lastModifiedBy>Cristina Milazzo</cp:lastModifiedBy>
  <cp:revision>1</cp:revision>
  <dcterms:created xsi:type="dcterms:W3CDTF">2022-12-05T09:12:13Z</dcterms:created>
  <dcterms:modified xsi:type="dcterms:W3CDTF">2023-06-20T09:29:02Z</dcterms:modified>
</cp:coreProperties>
</file>