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9.5.205\cuc\CUC Farmaci\PTORS 89 -90\"/>
    </mc:Choice>
  </mc:AlternateContent>
  <bookViews>
    <workbookView xWindow="0" yWindow="0" windowWidth="23040" windowHeight="7752"/>
  </bookViews>
  <sheets>
    <sheet name="Fabbisogni " sheetId="2" r:id="rId1"/>
  </sheets>
  <definedNames>
    <definedName name="_xlnm._FilterDatabase" localSheetId="0" hidden="1">'Fabbisogni '!$A$3:$CT$35</definedName>
  </definedNames>
  <calcPr calcId="162913"/>
</workbook>
</file>

<file path=xl/calcChain.xml><?xml version="1.0" encoding="utf-8"?>
<calcChain xmlns="http://schemas.openxmlformats.org/spreadsheetml/2006/main">
  <c r="CR35" i="2" l="1"/>
  <c r="CS35" i="2" s="1"/>
  <c r="CO35" i="2"/>
  <c r="CP35" i="2" s="1"/>
  <c r="CL35" i="2"/>
  <c r="CM35" i="2" s="1"/>
  <c r="CI35" i="2"/>
  <c r="CJ35" i="2" s="1"/>
  <c r="CF35" i="2"/>
  <c r="CG35" i="2" s="1"/>
  <c r="CC35" i="2"/>
  <c r="CD35" i="2" s="1"/>
  <c r="BZ35" i="2"/>
  <c r="CA35" i="2" s="1"/>
  <c r="BW35" i="2"/>
  <c r="BX35" i="2" s="1"/>
  <c r="BT35" i="2"/>
  <c r="BU35" i="2" s="1"/>
  <c r="BQ35" i="2"/>
  <c r="BR35" i="2" s="1"/>
  <c r="BN35" i="2"/>
  <c r="BO35" i="2" s="1"/>
  <c r="BK35" i="2"/>
  <c r="BL35" i="2" s="1"/>
  <c r="BH35" i="2"/>
  <c r="BI35" i="2" s="1"/>
  <c r="BE35" i="2"/>
  <c r="BF35" i="2" s="1"/>
  <c r="BB35" i="2"/>
  <c r="BC35" i="2" s="1"/>
  <c r="AZ35" i="2"/>
  <c r="AY35" i="2"/>
  <c r="AV35" i="2"/>
  <c r="AW35" i="2" s="1"/>
  <c r="AS35" i="2"/>
  <c r="AT35" i="2" s="1"/>
  <c r="AP35" i="2"/>
  <c r="AQ35" i="2" s="1"/>
  <c r="AM35" i="2"/>
  <c r="AN35" i="2" s="1"/>
  <c r="AJ35" i="2"/>
  <c r="AK35" i="2" s="1"/>
  <c r="CR34" i="2"/>
  <c r="CS34" i="2" s="1"/>
  <c r="CO34" i="2"/>
  <c r="CP34" i="2" s="1"/>
  <c r="CL34" i="2"/>
  <c r="CM34" i="2" s="1"/>
  <c r="CI34" i="2"/>
  <c r="CJ34" i="2" s="1"/>
  <c r="CF34" i="2"/>
  <c r="CG34" i="2" s="1"/>
  <c r="CC34" i="2"/>
  <c r="CD34" i="2" s="1"/>
  <c r="BZ34" i="2"/>
  <c r="CA34" i="2" s="1"/>
  <c r="BW34" i="2"/>
  <c r="BX34" i="2" s="1"/>
  <c r="BT34" i="2"/>
  <c r="BU34" i="2" s="1"/>
  <c r="BQ34" i="2"/>
  <c r="BR34" i="2" s="1"/>
  <c r="BN34" i="2"/>
  <c r="BO34" i="2" s="1"/>
  <c r="BK34" i="2"/>
  <c r="BL34" i="2" s="1"/>
  <c r="BH34" i="2"/>
  <c r="BI34" i="2" s="1"/>
  <c r="BE34" i="2"/>
  <c r="BF34" i="2" s="1"/>
  <c r="BB34" i="2"/>
  <c r="BC34" i="2" s="1"/>
  <c r="AY34" i="2"/>
  <c r="AZ34" i="2" s="1"/>
  <c r="AV34" i="2"/>
  <c r="AW34" i="2" s="1"/>
  <c r="AS34" i="2"/>
  <c r="AT34" i="2" s="1"/>
  <c r="AP34" i="2"/>
  <c r="AQ34" i="2" s="1"/>
  <c r="AM34" i="2"/>
  <c r="AN34" i="2" s="1"/>
  <c r="AJ34" i="2"/>
  <c r="AK34" i="2" s="1"/>
  <c r="CR33" i="2"/>
  <c r="CS33" i="2" s="1"/>
  <c r="CP33" i="2"/>
  <c r="CO33" i="2"/>
  <c r="CL33" i="2"/>
  <c r="CM33" i="2" s="1"/>
  <c r="CI33" i="2"/>
  <c r="CJ33" i="2" s="1"/>
  <c r="CF33" i="2"/>
  <c r="CG33" i="2" s="1"/>
  <c r="CD33" i="2"/>
  <c r="CC33" i="2"/>
  <c r="BZ33" i="2"/>
  <c r="CA33" i="2" s="1"/>
  <c r="BW33" i="2"/>
  <c r="BX33" i="2" s="1"/>
  <c r="BT33" i="2"/>
  <c r="BU33" i="2" s="1"/>
  <c r="BQ33" i="2"/>
  <c r="BR33" i="2" s="1"/>
  <c r="BN33" i="2"/>
  <c r="BO33" i="2" s="1"/>
  <c r="BL33" i="2"/>
  <c r="BK33" i="2"/>
  <c r="BH33" i="2"/>
  <c r="BI33" i="2" s="1"/>
  <c r="BE33" i="2"/>
  <c r="BF33" i="2" s="1"/>
  <c r="BB33" i="2"/>
  <c r="BC33" i="2" s="1"/>
  <c r="AY33" i="2"/>
  <c r="AZ33" i="2" s="1"/>
  <c r="AV33" i="2"/>
  <c r="AW33" i="2" s="1"/>
  <c r="AS33" i="2"/>
  <c r="AT33" i="2" s="1"/>
  <c r="AP33" i="2"/>
  <c r="AQ33" i="2" s="1"/>
  <c r="AM33" i="2"/>
  <c r="AN33" i="2" s="1"/>
  <c r="AJ33" i="2"/>
  <c r="AK33" i="2" s="1"/>
  <c r="CR32" i="2"/>
  <c r="CS32" i="2" s="1"/>
  <c r="CO32" i="2"/>
  <c r="CP32" i="2" s="1"/>
  <c r="CL32" i="2"/>
  <c r="CM32" i="2" s="1"/>
  <c r="CI32" i="2"/>
  <c r="CJ32" i="2" s="1"/>
  <c r="CG32" i="2"/>
  <c r="CF32" i="2"/>
  <c r="CC32" i="2"/>
  <c r="CD32" i="2" s="1"/>
  <c r="BZ32" i="2"/>
  <c r="CA32" i="2" s="1"/>
  <c r="BW32" i="2"/>
  <c r="BX32" i="2" s="1"/>
  <c r="BT32" i="2"/>
  <c r="BU32" i="2" s="1"/>
  <c r="BQ32" i="2"/>
  <c r="BR32" i="2" s="1"/>
  <c r="BN32" i="2"/>
  <c r="BO32" i="2" s="1"/>
  <c r="BK32" i="2"/>
  <c r="BL32" i="2" s="1"/>
  <c r="BH32" i="2"/>
  <c r="BI32" i="2" s="1"/>
  <c r="BE32" i="2"/>
  <c r="BF32" i="2" s="1"/>
  <c r="BB32" i="2"/>
  <c r="BC32" i="2" s="1"/>
  <c r="AY32" i="2"/>
  <c r="AZ32" i="2" s="1"/>
  <c r="AV32" i="2"/>
  <c r="AW32" i="2" s="1"/>
  <c r="AS32" i="2"/>
  <c r="AT32" i="2" s="1"/>
  <c r="AP32" i="2"/>
  <c r="AQ32" i="2" s="1"/>
  <c r="AM32" i="2"/>
  <c r="AN32" i="2" s="1"/>
  <c r="AJ32" i="2"/>
  <c r="AK32" i="2" s="1"/>
  <c r="CR31" i="2"/>
  <c r="CS31" i="2" s="1"/>
  <c r="CP31" i="2"/>
  <c r="CO31" i="2"/>
  <c r="CL31" i="2"/>
  <c r="CM31" i="2" s="1"/>
  <c r="CI31" i="2"/>
  <c r="CJ31" i="2" s="1"/>
  <c r="CF31" i="2"/>
  <c r="CG31" i="2" s="1"/>
  <c r="CC31" i="2"/>
  <c r="CD31" i="2" s="1"/>
  <c r="BZ31" i="2"/>
  <c r="CA31" i="2" s="1"/>
  <c r="BW31" i="2"/>
  <c r="BX31" i="2" s="1"/>
  <c r="BT31" i="2"/>
  <c r="BU31" i="2" s="1"/>
  <c r="BQ31" i="2"/>
  <c r="BR31" i="2" s="1"/>
  <c r="BN31" i="2"/>
  <c r="BO31" i="2" s="1"/>
  <c r="BK31" i="2"/>
  <c r="BL31" i="2" s="1"/>
  <c r="BH31" i="2"/>
  <c r="BI31" i="2" s="1"/>
  <c r="BE31" i="2"/>
  <c r="BF31" i="2" s="1"/>
  <c r="BB31" i="2"/>
  <c r="BC31" i="2" s="1"/>
  <c r="AY31" i="2"/>
  <c r="AZ31" i="2" s="1"/>
  <c r="AV31" i="2"/>
  <c r="AW31" i="2" s="1"/>
  <c r="AS31" i="2"/>
  <c r="AT31" i="2" s="1"/>
  <c r="AP31" i="2"/>
  <c r="AQ31" i="2" s="1"/>
  <c r="AM31" i="2"/>
  <c r="AN31" i="2" s="1"/>
  <c r="AJ31" i="2"/>
  <c r="AK31" i="2" s="1"/>
  <c r="CR30" i="2"/>
  <c r="CS30" i="2" s="1"/>
  <c r="CO30" i="2"/>
  <c r="CP30" i="2" s="1"/>
  <c r="CL30" i="2"/>
  <c r="CM30" i="2" s="1"/>
  <c r="CI30" i="2"/>
  <c r="CJ30" i="2" s="1"/>
  <c r="CF30" i="2"/>
  <c r="CG30" i="2" s="1"/>
  <c r="CC30" i="2"/>
  <c r="CD30" i="2" s="1"/>
  <c r="BZ30" i="2"/>
  <c r="CA30" i="2" s="1"/>
  <c r="BW30" i="2"/>
  <c r="BX30" i="2" s="1"/>
  <c r="BT30" i="2"/>
  <c r="BU30" i="2" s="1"/>
  <c r="BQ30" i="2"/>
  <c r="BR30" i="2" s="1"/>
  <c r="BN30" i="2"/>
  <c r="BO30" i="2" s="1"/>
  <c r="BK30" i="2"/>
  <c r="BL30" i="2" s="1"/>
  <c r="BI30" i="2"/>
  <c r="BH30" i="2"/>
  <c r="BE30" i="2"/>
  <c r="BF30" i="2" s="1"/>
  <c r="BB30" i="2"/>
  <c r="BC30" i="2" s="1"/>
  <c r="AY30" i="2"/>
  <c r="AZ30" i="2" s="1"/>
  <c r="AV30" i="2"/>
  <c r="AW30" i="2" s="1"/>
  <c r="AS30" i="2"/>
  <c r="AT30" i="2" s="1"/>
  <c r="AP30" i="2"/>
  <c r="AQ30" i="2" s="1"/>
  <c r="AM30" i="2"/>
  <c r="AN30" i="2" s="1"/>
  <c r="AJ30" i="2"/>
  <c r="AK30" i="2" s="1"/>
  <c r="CR29" i="2"/>
  <c r="CS29" i="2" s="1"/>
  <c r="CO29" i="2"/>
  <c r="CP29" i="2" s="1"/>
  <c r="CL29" i="2"/>
  <c r="CM29" i="2" s="1"/>
  <c r="CI29" i="2"/>
  <c r="CJ29" i="2" s="1"/>
  <c r="CF29" i="2"/>
  <c r="CG29" i="2" s="1"/>
  <c r="CC29" i="2"/>
  <c r="CD29" i="2" s="1"/>
  <c r="BZ29" i="2"/>
  <c r="CA29" i="2" s="1"/>
  <c r="BW29" i="2"/>
  <c r="BX29" i="2" s="1"/>
  <c r="BT29" i="2"/>
  <c r="BU29" i="2" s="1"/>
  <c r="BQ29" i="2"/>
  <c r="BR29" i="2" s="1"/>
  <c r="BN29" i="2"/>
  <c r="BO29" i="2" s="1"/>
  <c r="BK29" i="2"/>
  <c r="BL29" i="2" s="1"/>
  <c r="BH29" i="2"/>
  <c r="BI29" i="2" s="1"/>
  <c r="BE29" i="2"/>
  <c r="BF29" i="2" s="1"/>
  <c r="BB29" i="2"/>
  <c r="BC29" i="2" s="1"/>
  <c r="AY29" i="2"/>
  <c r="AZ29" i="2" s="1"/>
  <c r="AV29" i="2"/>
  <c r="AW29" i="2" s="1"/>
  <c r="AS29" i="2"/>
  <c r="AT29" i="2" s="1"/>
  <c r="AP29" i="2"/>
  <c r="AQ29" i="2" s="1"/>
  <c r="AM29" i="2"/>
  <c r="AN29" i="2" s="1"/>
  <c r="AJ29" i="2"/>
  <c r="AK29" i="2" s="1"/>
  <c r="CR28" i="2"/>
  <c r="CS28" i="2" s="1"/>
  <c r="CO28" i="2"/>
  <c r="CP28" i="2" s="1"/>
  <c r="CL28" i="2"/>
  <c r="CM28" i="2" s="1"/>
  <c r="CI28" i="2"/>
  <c r="CJ28" i="2" s="1"/>
  <c r="CF28" i="2"/>
  <c r="CG28" i="2" s="1"/>
  <c r="CC28" i="2"/>
  <c r="CD28" i="2" s="1"/>
  <c r="BZ28" i="2"/>
  <c r="CA28" i="2" s="1"/>
  <c r="BW28" i="2"/>
  <c r="BX28" i="2" s="1"/>
  <c r="BT28" i="2"/>
  <c r="BU28" i="2" s="1"/>
  <c r="BQ28" i="2"/>
  <c r="BR28" i="2" s="1"/>
  <c r="BN28" i="2"/>
  <c r="BO28" i="2" s="1"/>
  <c r="BK28" i="2"/>
  <c r="BL28" i="2" s="1"/>
  <c r="BH28" i="2"/>
  <c r="BI28" i="2" s="1"/>
  <c r="BE28" i="2"/>
  <c r="BF28" i="2" s="1"/>
  <c r="BB28" i="2"/>
  <c r="BC28" i="2" s="1"/>
  <c r="AY28" i="2"/>
  <c r="AZ28" i="2" s="1"/>
  <c r="AV28" i="2"/>
  <c r="AW28" i="2" s="1"/>
  <c r="AS28" i="2"/>
  <c r="AT28" i="2" s="1"/>
  <c r="AP28" i="2"/>
  <c r="AQ28" i="2" s="1"/>
  <c r="AM28" i="2"/>
  <c r="AN28" i="2" s="1"/>
  <c r="AJ28" i="2"/>
  <c r="AK28" i="2" s="1"/>
  <c r="CR27" i="2"/>
  <c r="CS27" i="2" s="1"/>
  <c r="CO27" i="2"/>
  <c r="CP27" i="2" s="1"/>
  <c r="CL27" i="2"/>
  <c r="CM27" i="2" s="1"/>
  <c r="CI27" i="2"/>
  <c r="CJ27" i="2" s="1"/>
  <c r="CF27" i="2"/>
  <c r="CG27" i="2" s="1"/>
  <c r="CC27" i="2"/>
  <c r="CD27" i="2" s="1"/>
  <c r="BZ27" i="2"/>
  <c r="CA27" i="2" s="1"/>
  <c r="BW27" i="2"/>
  <c r="BX27" i="2" s="1"/>
  <c r="BU27" i="2"/>
  <c r="BT27" i="2"/>
  <c r="BQ27" i="2"/>
  <c r="BR27" i="2" s="1"/>
  <c r="BN27" i="2"/>
  <c r="BO27" i="2" s="1"/>
  <c r="BK27" i="2"/>
  <c r="BL27" i="2" s="1"/>
  <c r="BH27" i="2"/>
  <c r="BI27" i="2" s="1"/>
  <c r="BE27" i="2"/>
  <c r="BF27" i="2" s="1"/>
  <c r="BB27" i="2"/>
  <c r="BC27" i="2" s="1"/>
  <c r="AY27" i="2"/>
  <c r="AZ27" i="2" s="1"/>
  <c r="AV27" i="2"/>
  <c r="AW27" i="2" s="1"/>
  <c r="AS27" i="2"/>
  <c r="AT27" i="2" s="1"/>
  <c r="AP27" i="2"/>
  <c r="AQ27" i="2" s="1"/>
  <c r="AM27" i="2"/>
  <c r="AN27" i="2" s="1"/>
  <c r="AJ27" i="2"/>
  <c r="AK27" i="2" s="1"/>
  <c r="CR26" i="2"/>
  <c r="CS26" i="2" s="1"/>
  <c r="CO26" i="2"/>
  <c r="CP26" i="2" s="1"/>
  <c r="CL26" i="2"/>
  <c r="CM26" i="2" s="1"/>
  <c r="CI26" i="2"/>
  <c r="CJ26" i="2" s="1"/>
  <c r="CF26" i="2"/>
  <c r="CG26" i="2" s="1"/>
  <c r="CC26" i="2"/>
  <c r="CD26" i="2" s="1"/>
  <c r="BZ26" i="2"/>
  <c r="CA26" i="2" s="1"/>
  <c r="BX26" i="2"/>
  <c r="BW26" i="2"/>
  <c r="BT26" i="2"/>
  <c r="BU26" i="2" s="1"/>
  <c r="BQ26" i="2"/>
  <c r="BR26" i="2" s="1"/>
  <c r="BN26" i="2"/>
  <c r="BO26" i="2" s="1"/>
  <c r="BK26" i="2"/>
  <c r="BL26" i="2" s="1"/>
  <c r="BH26" i="2"/>
  <c r="BI26" i="2" s="1"/>
  <c r="BE26" i="2"/>
  <c r="BF26" i="2" s="1"/>
  <c r="BB26" i="2"/>
  <c r="BC26" i="2" s="1"/>
  <c r="AY26" i="2"/>
  <c r="AZ26" i="2" s="1"/>
  <c r="AV26" i="2"/>
  <c r="AW26" i="2" s="1"/>
  <c r="AS26" i="2"/>
  <c r="AT26" i="2" s="1"/>
  <c r="AP26" i="2"/>
  <c r="AQ26" i="2" s="1"/>
  <c r="AM26" i="2"/>
  <c r="AN26" i="2" s="1"/>
  <c r="AJ26" i="2"/>
  <c r="AK26" i="2" s="1"/>
  <c r="CR25" i="2"/>
  <c r="CS25" i="2" s="1"/>
  <c r="CO25" i="2"/>
  <c r="CP25" i="2" s="1"/>
  <c r="CL25" i="2"/>
  <c r="CM25" i="2" s="1"/>
  <c r="CI25" i="2"/>
  <c r="CJ25" i="2" s="1"/>
  <c r="CF25" i="2"/>
  <c r="CG25" i="2" s="1"/>
  <c r="CC25" i="2"/>
  <c r="CD25" i="2" s="1"/>
  <c r="BZ25" i="2"/>
  <c r="CA25" i="2" s="1"/>
  <c r="BW25" i="2"/>
  <c r="BX25" i="2" s="1"/>
  <c r="BU25" i="2"/>
  <c r="BT25" i="2"/>
  <c r="BQ25" i="2"/>
  <c r="BR25" i="2" s="1"/>
  <c r="BN25" i="2"/>
  <c r="BO25" i="2" s="1"/>
  <c r="BK25" i="2"/>
  <c r="BL25" i="2" s="1"/>
  <c r="BH25" i="2"/>
  <c r="BI25" i="2" s="1"/>
  <c r="BE25" i="2"/>
  <c r="BF25" i="2" s="1"/>
  <c r="BB25" i="2"/>
  <c r="BC25" i="2" s="1"/>
  <c r="AY25" i="2"/>
  <c r="AZ25" i="2" s="1"/>
  <c r="AV25" i="2"/>
  <c r="AW25" i="2" s="1"/>
  <c r="AS25" i="2"/>
  <c r="AT25" i="2" s="1"/>
  <c r="AP25" i="2"/>
  <c r="AQ25" i="2" s="1"/>
  <c r="AM25" i="2"/>
  <c r="AN25" i="2" s="1"/>
  <c r="AJ25" i="2"/>
  <c r="AK25" i="2" s="1"/>
  <c r="CR24" i="2"/>
  <c r="CS24" i="2" s="1"/>
  <c r="CO24" i="2"/>
  <c r="CP24" i="2" s="1"/>
  <c r="CL24" i="2"/>
  <c r="CM24" i="2" s="1"/>
  <c r="CI24" i="2"/>
  <c r="CJ24" i="2" s="1"/>
  <c r="CF24" i="2"/>
  <c r="CG24" i="2" s="1"/>
  <c r="CC24" i="2"/>
  <c r="CD24" i="2" s="1"/>
  <c r="BZ24" i="2"/>
  <c r="CA24" i="2" s="1"/>
  <c r="BW24" i="2"/>
  <c r="BX24" i="2" s="1"/>
  <c r="BT24" i="2"/>
  <c r="BU24" i="2" s="1"/>
  <c r="BQ24" i="2"/>
  <c r="BR24" i="2" s="1"/>
  <c r="BN24" i="2"/>
  <c r="BO24" i="2" s="1"/>
  <c r="BK24" i="2"/>
  <c r="BL24" i="2" s="1"/>
  <c r="BH24" i="2"/>
  <c r="BI24" i="2" s="1"/>
  <c r="BE24" i="2"/>
  <c r="BF24" i="2" s="1"/>
  <c r="BB24" i="2"/>
  <c r="BC24" i="2" s="1"/>
  <c r="AY24" i="2"/>
  <c r="AZ24" i="2" s="1"/>
  <c r="AV24" i="2"/>
  <c r="AW24" i="2" s="1"/>
  <c r="AS24" i="2"/>
  <c r="AT24" i="2" s="1"/>
  <c r="AP24" i="2"/>
  <c r="AQ24" i="2" s="1"/>
  <c r="AM24" i="2"/>
  <c r="AN24" i="2" s="1"/>
  <c r="AJ24" i="2"/>
  <c r="AK24" i="2" s="1"/>
  <c r="CR23" i="2"/>
  <c r="CS23" i="2" s="1"/>
  <c r="CO23" i="2"/>
  <c r="CP23" i="2" s="1"/>
  <c r="CL23" i="2"/>
  <c r="CM23" i="2" s="1"/>
  <c r="CI23" i="2"/>
  <c r="CJ23" i="2" s="1"/>
  <c r="CF23" i="2"/>
  <c r="CG23" i="2" s="1"/>
  <c r="CC23" i="2"/>
  <c r="CD23" i="2" s="1"/>
  <c r="BZ23" i="2"/>
  <c r="CA23" i="2" s="1"/>
  <c r="BW23" i="2"/>
  <c r="BX23" i="2" s="1"/>
  <c r="BU23" i="2"/>
  <c r="BT23" i="2"/>
  <c r="BQ23" i="2"/>
  <c r="BR23" i="2" s="1"/>
  <c r="BN23" i="2"/>
  <c r="BO23" i="2" s="1"/>
  <c r="BK23" i="2"/>
  <c r="BL23" i="2" s="1"/>
  <c r="BH23" i="2"/>
  <c r="BI23" i="2" s="1"/>
  <c r="BE23" i="2"/>
  <c r="BF23" i="2" s="1"/>
  <c r="BB23" i="2"/>
  <c r="BC23" i="2" s="1"/>
  <c r="AY23" i="2"/>
  <c r="AZ23" i="2" s="1"/>
  <c r="AV23" i="2"/>
  <c r="AW23" i="2" s="1"/>
  <c r="AS23" i="2"/>
  <c r="AT23" i="2" s="1"/>
  <c r="AP23" i="2"/>
  <c r="AQ23" i="2" s="1"/>
  <c r="AM23" i="2"/>
  <c r="AN23" i="2" s="1"/>
  <c r="AJ23" i="2"/>
  <c r="AK23" i="2" s="1"/>
  <c r="CR22" i="2"/>
  <c r="CS22" i="2" s="1"/>
  <c r="CP22" i="2"/>
  <c r="CO22" i="2"/>
  <c r="CL22" i="2"/>
  <c r="CM22" i="2" s="1"/>
  <c r="CI22" i="2"/>
  <c r="CJ22" i="2" s="1"/>
  <c r="CF22" i="2"/>
  <c r="CG22" i="2" s="1"/>
  <c r="CC22" i="2"/>
  <c r="CD22" i="2" s="1"/>
  <c r="BZ22" i="2"/>
  <c r="CA22" i="2" s="1"/>
  <c r="BW22" i="2"/>
  <c r="BX22" i="2" s="1"/>
  <c r="BT22" i="2"/>
  <c r="BU22" i="2" s="1"/>
  <c r="BQ22" i="2"/>
  <c r="BR22" i="2" s="1"/>
  <c r="BN22" i="2"/>
  <c r="BO22" i="2" s="1"/>
  <c r="BK22" i="2"/>
  <c r="BL22" i="2" s="1"/>
  <c r="BH22" i="2"/>
  <c r="BI22" i="2" s="1"/>
  <c r="BE22" i="2"/>
  <c r="BF22" i="2" s="1"/>
  <c r="BB22" i="2"/>
  <c r="BC22" i="2" s="1"/>
  <c r="AY22" i="2"/>
  <c r="AZ22" i="2" s="1"/>
  <c r="AV22" i="2"/>
  <c r="AW22" i="2" s="1"/>
  <c r="AS22" i="2"/>
  <c r="AT22" i="2" s="1"/>
  <c r="AP22" i="2"/>
  <c r="AQ22" i="2" s="1"/>
  <c r="AM22" i="2"/>
  <c r="AN22" i="2" s="1"/>
  <c r="AJ22" i="2"/>
  <c r="AK22" i="2" s="1"/>
  <c r="CR21" i="2"/>
  <c r="CS21" i="2" s="1"/>
  <c r="CO21" i="2"/>
  <c r="CP21" i="2" s="1"/>
  <c r="CL21" i="2"/>
  <c r="CM21" i="2" s="1"/>
  <c r="CI21" i="2"/>
  <c r="CJ21" i="2" s="1"/>
  <c r="CF21" i="2"/>
  <c r="CG21" i="2" s="1"/>
  <c r="CC21" i="2"/>
  <c r="CD21" i="2" s="1"/>
  <c r="BZ21" i="2"/>
  <c r="CA21" i="2" s="1"/>
  <c r="BW21" i="2"/>
  <c r="BX21" i="2" s="1"/>
  <c r="BT21" i="2"/>
  <c r="BU21" i="2" s="1"/>
  <c r="BQ21" i="2"/>
  <c r="BR21" i="2" s="1"/>
  <c r="BN21" i="2"/>
  <c r="BO21" i="2" s="1"/>
  <c r="BK21" i="2"/>
  <c r="BL21" i="2" s="1"/>
  <c r="BH21" i="2"/>
  <c r="BI21" i="2" s="1"/>
  <c r="BE21" i="2"/>
  <c r="BF21" i="2" s="1"/>
  <c r="BB21" i="2"/>
  <c r="BC21" i="2" s="1"/>
  <c r="AY21" i="2"/>
  <c r="AZ21" i="2" s="1"/>
  <c r="AV21" i="2"/>
  <c r="AW21" i="2" s="1"/>
  <c r="AS21" i="2"/>
  <c r="AT21" i="2" s="1"/>
  <c r="AP21" i="2"/>
  <c r="AQ21" i="2" s="1"/>
  <c r="AM21" i="2"/>
  <c r="AN21" i="2" s="1"/>
  <c r="AJ21" i="2"/>
  <c r="AK21" i="2" s="1"/>
  <c r="CR20" i="2"/>
  <c r="CS20" i="2" s="1"/>
  <c r="CO20" i="2"/>
  <c r="CP20" i="2" s="1"/>
  <c r="CL20" i="2"/>
  <c r="CM20" i="2" s="1"/>
  <c r="CI20" i="2"/>
  <c r="CJ20" i="2" s="1"/>
  <c r="CF20" i="2"/>
  <c r="CG20" i="2" s="1"/>
  <c r="CC20" i="2"/>
  <c r="CD20" i="2" s="1"/>
  <c r="BZ20" i="2"/>
  <c r="CA20" i="2" s="1"/>
  <c r="BW20" i="2"/>
  <c r="BX20" i="2" s="1"/>
  <c r="BT20" i="2"/>
  <c r="BU20" i="2" s="1"/>
  <c r="BQ20" i="2"/>
  <c r="BR20" i="2" s="1"/>
  <c r="BN20" i="2"/>
  <c r="BO20" i="2" s="1"/>
  <c r="BK20" i="2"/>
  <c r="BL20" i="2" s="1"/>
  <c r="BH20" i="2"/>
  <c r="BI20" i="2" s="1"/>
  <c r="BE20" i="2"/>
  <c r="BF20" i="2" s="1"/>
  <c r="BB20" i="2"/>
  <c r="BC20" i="2" s="1"/>
  <c r="AY20" i="2"/>
  <c r="AZ20" i="2" s="1"/>
  <c r="AV20" i="2"/>
  <c r="AW20" i="2" s="1"/>
  <c r="AS20" i="2"/>
  <c r="AT20" i="2" s="1"/>
  <c r="AP20" i="2"/>
  <c r="AQ20" i="2" s="1"/>
  <c r="AM20" i="2"/>
  <c r="AN20" i="2" s="1"/>
  <c r="AJ20" i="2"/>
  <c r="AK20" i="2" s="1"/>
  <c r="CR19" i="2"/>
  <c r="CS19" i="2" s="1"/>
  <c r="CP19" i="2"/>
  <c r="CO19" i="2"/>
  <c r="CL19" i="2"/>
  <c r="CM19" i="2" s="1"/>
  <c r="CI19" i="2"/>
  <c r="CJ19" i="2" s="1"/>
  <c r="CF19" i="2"/>
  <c r="CG19" i="2" s="1"/>
  <c r="CC19" i="2"/>
  <c r="CD19" i="2" s="1"/>
  <c r="BZ19" i="2"/>
  <c r="CA19" i="2" s="1"/>
  <c r="BW19" i="2"/>
  <c r="BX19" i="2" s="1"/>
  <c r="BT19" i="2"/>
  <c r="BU19" i="2" s="1"/>
  <c r="BQ19" i="2"/>
  <c r="BR19" i="2" s="1"/>
  <c r="BN19" i="2"/>
  <c r="BO19" i="2" s="1"/>
  <c r="BK19" i="2"/>
  <c r="BL19" i="2" s="1"/>
  <c r="BH19" i="2"/>
  <c r="BI19" i="2" s="1"/>
  <c r="BE19" i="2"/>
  <c r="BF19" i="2" s="1"/>
  <c r="BB19" i="2"/>
  <c r="BC19" i="2" s="1"/>
  <c r="AY19" i="2"/>
  <c r="AZ19" i="2" s="1"/>
  <c r="AV19" i="2"/>
  <c r="AW19" i="2" s="1"/>
  <c r="AS19" i="2"/>
  <c r="AT19" i="2" s="1"/>
  <c r="AP19" i="2"/>
  <c r="AQ19" i="2" s="1"/>
  <c r="AM19" i="2"/>
  <c r="AN19" i="2" s="1"/>
  <c r="AJ19" i="2"/>
  <c r="AK19" i="2" s="1"/>
  <c r="CR18" i="2"/>
  <c r="CS18" i="2" s="1"/>
  <c r="CO18" i="2"/>
  <c r="CP18" i="2" s="1"/>
  <c r="CL18" i="2"/>
  <c r="CM18" i="2" s="1"/>
  <c r="CI18" i="2"/>
  <c r="CJ18" i="2" s="1"/>
  <c r="CF18" i="2"/>
  <c r="CG18" i="2" s="1"/>
  <c r="CC18" i="2"/>
  <c r="CD18" i="2" s="1"/>
  <c r="BZ18" i="2"/>
  <c r="CA18" i="2" s="1"/>
  <c r="BW18" i="2"/>
  <c r="BX18" i="2" s="1"/>
  <c r="BT18" i="2"/>
  <c r="BU18" i="2" s="1"/>
  <c r="BQ18" i="2"/>
  <c r="BR18" i="2" s="1"/>
  <c r="BN18" i="2"/>
  <c r="BO18" i="2" s="1"/>
  <c r="BK18" i="2"/>
  <c r="BL18" i="2" s="1"/>
  <c r="BH18" i="2"/>
  <c r="BI18" i="2" s="1"/>
  <c r="BE18" i="2"/>
  <c r="BF18" i="2" s="1"/>
  <c r="BB18" i="2"/>
  <c r="BC18" i="2" s="1"/>
  <c r="AY18" i="2"/>
  <c r="AZ18" i="2" s="1"/>
  <c r="AV18" i="2"/>
  <c r="AW18" i="2" s="1"/>
  <c r="AS18" i="2"/>
  <c r="AT18" i="2" s="1"/>
  <c r="AP18" i="2"/>
  <c r="AQ18" i="2" s="1"/>
  <c r="AM18" i="2"/>
  <c r="AN18" i="2" s="1"/>
  <c r="AJ18" i="2"/>
  <c r="AK18" i="2" s="1"/>
  <c r="CR17" i="2"/>
  <c r="CS17" i="2" s="1"/>
  <c r="CO17" i="2"/>
  <c r="CP17" i="2" s="1"/>
  <c r="CL17" i="2"/>
  <c r="CM17" i="2" s="1"/>
  <c r="CI17" i="2"/>
  <c r="CJ17" i="2" s="1"/>
  <c r="CF17" i="2"/>
  <c r="CG17" i="2" s="1"/>
  <c r="CC17" i="2"/>
  <c r="CD17" i="2" s="1"/>
  <c r="BZ17" i="2"/>
  <c r="CA17" i="2" s="1"/>
  <c r="BW17" i="2"/>
  <c r="BX17" i="2" s="1"/>
  <c r="BT17" i="2"/>
  <c r="BU17" i="2" s="1"/>
  <c r="BQ17" i="2"/>
  <c r="BR17" i="2" s="1"/>
  <c r="BN17" i="2"/>
  <c r="BO17" i="2" s="1"/>
  <c r="BK17" i="2"/>
  <c r="BL17" i="2" s="1"/>
  <c r="BH17" i="2"/>
  <c r="BI17" i="2" s="1"/>
  <c r="BE17" i="2"/>
  <c r="BF17" i="2" s="1"/>
  <c r="BB17" i="2"/>
  <c r="BC17" i="2" s="1"/>
  <c r="AY17" i="2"/>
  <c r="AZ17" i="2" s="1"/>
  <c r="AV17" i="2"/>
  <c r="AW17" i="2" s="1"/>
  <c r="AS17" i="2"/>
  <c r="AT17" i="2" s="1"/>
  <c r="AP17" i="2"/>
  <c r="AQ17" i="2" s="1"/>
  <c r="AM17" i="2"/>
  <c r="AN17" i="2" s="1"/>
  <c r="AJ17" i="2"/>
  <c r="AK17" i="2" s="1"/>
  <c r="CR16" i="2"/>
  <c r="CS16" i="2" s="1"/>
  <c r="CO16" i="2"/>
  <c r="CP16" i="2" s="1"/>
  <c r="CM16" i="2"/>
  <c r="CL16" i="2"/>
  <c r="CI16" i="2"/>
  <c r="CJ16" i="2" s="1"/>
  <c r="CF16" i="2"/>
  <c r="CG16" i="2" s="1"/>
  <c r="CC16" i="2"/>
  <c r="CD16" i="2" s="1"/>
  <c r="BZ16" i="2"/>
  <c r="CA16" i="2" s="1"/>
  <c r="BW16" i="2"/>
  <c r="BX16" i="2" s="1"/>
  <c r="BT16" i="2"/>
  <c r="BU16" i="2" s="1"/>
  <c r="BQ16" i="2"/>
  <c r="BR16" i="2" s="1"/>
  <c r="BN16" i="2"/>
  <c r="BO16" i="2" s="1"/>
  <c r="BK16" i="2"/>
  <c r="BL16" i="2" s="1"/>
  <c r="BH16" i="2"/>
  <c r="BI16" i="2" s="1"/>
  <c r="BE16" i="2"/>
  <c r="BF16" i="2" s="1"/>
  <c r="BB16" i="2"/>
  <c r="BC16" i="2" s="1"/>
  <c r="AY16" i="2"/>
  <c r="AZ16" i="2" s="1"/>
  <c r="AV16" i="2"/>
  <c r="AW16" i="2" s="1"/>
  <c r="AS16" i="2"/>
  <c r="AT16" i="2" s="1"/>
  <c r="AP16" i="2"/>
  <c r="AQ16" i="2" s="1"/>
  <c r="AM16" i="2"/>
  <c r="AN16" i="2" s="1"/>
  <c r="AJ16" i="2"/>
  <c r="AK16" i="2" s="1"/>
  <c r="CR15" i="2"/>
  <c r="CS15" i="2" s="1"/>
  <c r="CO15" i="2"/>
  <c r="CP15" i="2" s="1"/>
  <c r="CL15" i="2"/>
  <c r="CM15" i="2" s="1"/>
  <c r="CI15" i="2"/>
  <c r="CJ15" i="2" s="1"/>
  <c r="CF15" i="2"/>
  <c r="CG15" i="2" s="1"/>
  <c r="CC15" i="2"/>
  <c r="CD15" i="2" s="1"/>
  <c r="BZ15" i="2"/>
  <c r="CA15" i="2" s="1"/>
  <c r="BW15" i="2"/>
  <c r="BX15" i="2" s="1"/>
  <c r="BT15" i="2"/>
  <c r="BU15" i="2" s="1"/>
  <c r="BQ15" i="2"/>
  <c r="BR15" i="2" s="1"/>
  <c r="BN15" i="2"/>
  <c r="BO15" i="2" s="1"/>
  <c r="BK15" i="2"/>
  <c r="BL15" i="2" s="1"/>
  <c r="BH15" i="2"/>
  <c r="BI15" i="2" s="1"/>
  <c r="BE15" i="2"/>
  <c r="BF15" i="2" s="1"/>
  <c r="BB15" i="2"/>
  <c r="BC15" i="2" s="1"/>
  <c r="AY15" i="2"/>
  <c r="AZ15" i="2" s="1"/>
  <c r="AV15" i="2"/>
  <c r="AW15" i="2" s="1"/>
  <c r="AS15" i="2"/>
  <c r="AT15" i="2" s="1"/>
  <c r="AP15" i="2"/>
  <c r="AQ15" i="2" s="1"/>
  <c r="AM15" i="2"/>
  <c r="AN15" i="2" s="1"/>
  <c r="AJ15" i="2"/>
  <c r="AK15" i="2" s="1"/>
  <c r="CR14" i="2"/>
  <c r="CS14" i="2" s="1"/>
  <c r="CO14" i="2"/>
  <c r="CP14" i="2" s="1"/>
  <c r="CL14" i="2"/>
  <c r="CM14" i="2" s="1"/>
  <c r="CI14" i="2"/>
  <c r="CJ14" i="2" s="1"/>
  <c r="CF14" i="2"/>
  <c r="CG14" i="2" s="1"/>
  <c r="CC14" i="2"/>
  <c r="CD14" i="2" s="1"/>
  <c r="BZ14" i="2"/>
  <c r="CA14" i="2" s="1"/>
  <c r="BW14" i="2"/>
  <c r="BX14" i="2" s="1"/>
  <c r="BT14" i="2"/>
  <c r="BU14" i="2" s="1"/>
  <c r="BQ14" i="2"/>
  <c r="BR14" i="2" s="1"/>
  <c r="BN14" i="2"/>
  <c r="BO14" i="2" s="1"/>
  <c r="BK14" i="2"/>
  <c r="BL14" i="2" s="1"/>
  <c r="BH14" i="2"/>
  <c r="BI14" i="2" s="1"/>
  <c r="BE14" i="2"/>
  <c r="BF14" i="2" s="1"/>
  <c r="BB14" i="2"/>
  <c r="BC14" i="2" s="1"/>
  <c r="AY14" i="2"/>
  <c r="AZ14" i="2" s="1"/>
  <c r="AV14" i="2"/>
  <c r="AW14" i="2" s="1"/>
  <c r="AS14" i="2"/>
  <c r="AT14" i="2" s="1"/>
  <c r="AP14" i="2"/>
  <c r="AQ14" i="2" s="1"/>
  <c r="AM14" i="2"/>
  <c r="AN14" i="2" s="1"/>
  <c r="AJ14" i="2"/>
  <c r="AK14" i="2" s="1"/>
  <c r="CR13" i="2"/>
  <c r="CS13" i="2" s="1"/>
  <c r="CO13" i="2"/>
  <c r="CP13" i="2" s="1"/>
  <c r="CL13" i="2"/>
  <c r="CM13" i="2" s="1"/>
  <c r="CJ13" i="2"/>
  <c r="CI13" i="2"/>
  <c r="CF13" i="2"/>
  <c r="CG13" i="2" s="1"/>
  <c r="CC13" i="2"/>
  <c r="CD13" i="2" s="1"/>
  <c r="BZ13" i="2"/>
  <c r="CA13" i="2" s="1"/>
  <c r="BW13" i="2"/>
  <c r="BX13" i="2" s="1"/>
  <c r="BT13" i="2"/>
  <c r="BU13" i="2" s="1"/>
  <c r="BQ13" i="2"/>
  <c r="BR13" i="2" s="1"/>
  <c r="BN13" i="2"/>
  <c r="BO13" i="2" s="1"/>
  <c r="BK13" i="2"/>
  <c r="BL13" i="2" s="1"/>
  <c r="BH13" i="2"/>
  <c r="BI13" i="2" s="1"/>
  <c r="BE13" i="2"/>
  <c r="BF13" i="2" s="1"/>
  <c r="BB13" i="2"/>
  <c r="BC13" i="2" s="1"/>
  <c r="AY13" i="2"/>
  <c r="AZ13" i="2" s="1"/>
  <c r="AV13" i="2"/>
  <c r="AW13" i="2" s="1"/>
  <c r="AS13" i="2"/>
  <c r="AT13" i="2" s="1"/>
  <c r="AP13" i="2"/>
  <c r="AQ13" i="2" s="1"/>
  <c r="AM13" i="2"/>
  <c r="AN13" i="2" s="1"/>
  <c r="AJ13" i="2"/>
  <c r="AK13" i="2" s="1"/>
  <c r="CR12" i="2"/>
  <c r="CS12" i="2" s="1"/>
  <c r="CO12" i="2"/>
  <c r="CP12" i="2" s="1"/>
  <c r="CL12" i="2"/>
  <c r="CM12" i="2" s="1"/>
  <c r="CI12" i="2"/>
  <c r="CJ12" i="2" s="1"/>
  <c r="CF12" i="2"/>
  <c r="CG12" i="2" s="1"/>
  <c r="CC12" i="2"/>
  <c r="CD12" i="2" s="1"/>
  <c r="BZ12" i="2"/>
  <c r="CA12" i="2" s="1"/>
  <c r="BW12" i="2"/>
  <c r="BX12" i="2" s="1"/>
  <c r="BT12" i="2"/>
  <c r="BU12" i="2" s="1"/>
  <c r="BQ12" i="2"/>
  <c r="BR12" i="2" s="1"/>
  <c r="BN12" i="2"/>
  <c r="BO12" i="2" s="1"/>
  <c r="BK12" i="2"/>
  <c r="BL12" i="2" s="1"/>
  <c r="BH12" i="2"/>
  <c r="BI12" i="2" s="1"/>
  <c r="BE12" i="2"/>
  <c r="BF12" i="2" s="1"/>
  <c r="BB12" i="2"/>
  <c r="BC12" i="2" s="1"/>
  <c r="AY12" i="2"/>
  <c r="AZ12" i="2" s="1"/>
  <c r="AV12" i="2"/>
  <c r="AW12" i="2" s="1"/>
  <c r="AS12" i="2"/>
  <c r="AT12" i="2" s="1"/>
  <c r="AP12" i="2"/>
  <c r="AQ12" i="2" s="1"/>
  <c r="AM12" i="2"/>
  <c r="AN12" i="2" s="1"/>
  <c r="AJ12" i="2"/>
  <c r="AK12" i="2" s="1"/>
  <c r="CR11" i="2"/>
  <c r="CS11" i="2" s="1"/>
  <c r="CO11" i="2"/>
  <c r="CP11" i="2" s="1"/>
  <c r="CL11" i="2"/>
  <c r="CM11" i="2" s="1"/>
  <c r="CI11" i="2"/>
  <c r="CJ11" i="2" s="1"/>
  <c r="CF11" i="2"/>
  <c r="CG11" i="2" s="1"/>
  <c r="CC11" i="2"/>
  <c r="CD11" i="2" s="1"/>
  <c r="BZ11" i="2"/>
  <c r="CA11" i="2" s="1"/>
  <c r="BW11" i="2"/>
  <c r="BX11" i="2" s="1"/>
  <c r="BT11" i="2"/>
  <c r="BU11" i="2" s="1"/>
  <c r="BQ11" i="2"/>
  <c r="BR11" i="2" s="1"/>
  <c r="BN11" i="2"/>
  <c r="BO11" i="2" s="1"/>
  <c r="BK11" i="2"/>
  <c r="BL11" i="2" s="1"/>
  <c r="BH11" i="2"/>
  <c r="BI11" i="2" s="1"/>
  <c r="BE11" i="2"/>
  <c r="BF11" i="2" s="1"/>
  <c r="BB11" i="2"/>
  <c r="BC11" i="2" s="1"/>
  <c r="AY11" i="2"/>
  <c r="AZ11" i="2" s="1"/>
  <c r="AV11" i="2"/>
  <c r="AW11" i="2" s="1"/>
  <c r="AS11" i="2"/>
  <c r="AT11" i="2" s="1"/>
  <c r="AP11" i="2"/>
  <c r="AQ11" i="2" s="1"/>
  <c r="AM11" i="2"/>
  <c r="AN11" i="2" s="1"/>
  <c r="AJ11" i="2"/>
  <c r="AK11" i="2" s="1"/>
  <c r="CR10" i="2"/>
  <c r="CS10" i="2" s="1"/>
  <c r="CO10" i="2"/>
  <c r="CP10" i="2" s="1"/>
  <c r="CL10" i="2"/>
  <c r="CM10" i="2" s="1"/>
  <c r="CI10" i="2"/>
  <c r="CJ10" i="2" s="1"/>
  <c r="CG10" i="2"/>
  <c r="CF10" i="2"/>
  <c r="CC10" i="2"/>
  <c r="CD10" i="2" s="1"/>
  <c r="BZ10" i="2"/>
  <c r="CA10" i="2" s="1"/>
  <c r="BW10" i="2"/>
  <c r="BX10" i="2" s="1"/>
  <c r="BT10" i="2"/>
  <c r="BU10" i="2" s="1"/>
  <c r="BQ10" i="2"/>
  <c r="BR10" i="2" s="1"/>
  <c r="BN10" i="2"/>
  <c r="BO10" i="2" s="1"/>
  <c r="BK10" i="2"/>
  <c r="BL10" i="2" s="1"/>
  <c r="BH10" i="2"/>
  <c r="BI10" i="2" s="1"/>
  <c r="BE10" i="2"/>
  <c r="BF10" i="2" s="1"/>
  <c r="BB10" i="2"/>
  <c r="BC10" i="2" s="1"/>
  <c r="AY10" i="2"/>
  <c r="AZ10" i="2" s="1"/>
  <c r="AV10" i="2"/>
  <c r="AW10" i="2" s="1"/>
  <c r="AS10" i="2"/>
  <c r="AT10" i="2" s="1"/>
  <c r="AP10" i="2"/>
  <c r="AQ10" i="2" s="1"/>
  <c r="AM10" i="2"/>
  <c r="AN10" i="2" s="1"/>
  <c r="AJ10" i="2"/>
  <c r="AK10" i="2" s="1"/>
  <c r="CR9" i="2"/>
  <c r="CS9" i="2" s="1"/>
  <c r="CO9" i="2"/>
  <c r="CP9" i="2" s="1"/>
  <c r="CL9" i="2"/>
  <c r="CM9" i="2" s="1"/>
  <c r="CI9" i="2"/>
  <c r="CJ9" i="2" s="1"/>
  <c r="CF9" i="2"/>
  <c r="CG9" i="2" s="1"/>
  <c r="CC9" i="2"/>
  <c r="CD9" i="2" s="1"/>
  <c r="BZ9" i="2"/>
  <c r="CA9" i="2" s="1"/>
  <c r="BW9" i="2"/>
  <c r="BX9" i="2" s="1"/>
  <c r="BT9" i="2"/>
  <c r="BU9" i="2" s="1"/>
  <c r="BQ9" i="2"/>
  <c r="BR9" i="2" s="1"/>
  <c r="BN9" i="2"/>
  <c r="BO9" i="2" s="1"/>
  <c r="BK9" i="2"/>
  <c r="BL9" i="2" s="1"/>
  <c r="BH9" i="2"/>
  <c r="BI9" i="2" s="1"/>
  <c r="BE9" i="2"/>
  <c r="BF9" i="2" s="1"/>
  <c r="BB9" i="2"/>
  <c r="BC9" i="2" s="1"/>
  <c r="AY9" i="2"/>
  <c r="AZ9" i="2" s="1"/>
  <c r="AV9" i="2"/>
  <c r="AW9" i="2" s="1"/>
  <c r="AS9" i="2"/>
  <c r="AT9" i="2" s="1"/>
  <c r="AP9" i="2"/>
  <c r="AQ9" i="2" s="1"/>
  <c r="AM9" i="2"/>
  <c r="AN9" i="2" s="1"/>
  <c r="AJ9" i="2"/>
  <c r="AK9" i="2" s="1"/>
  <c r="CR8" i="2"/>
  <c r="CS8" i="2" s="1"/>
  <c r="CO8" i="2"/>
  <c r="CP8" i="2" s="1"/>
  <c r="CL8" i="2"/>
  <c r="CM8" i="2" s="1"/>
  <c r="CI8" i="2"/>
  <c r="CJ8" i="2" s="1"/>
  <c r="CF8" i="2"/>
  <c r="CG8" i="2" s="1"/>
  <c r="CC8" i="2"/>
  <c r="CD8" i="2" s="1"/>
  <c r="BZ8" i="2"/>
  <c r="CA8" i="2" s="1"/>
  <c r="BW8" i="2"/>
  <c r="BX8" i="2" s="1"/>
  <c r="BT8" i="2"/>
  <c r="BU8" i="2" s="1"/>
  <c r="BQ8" i="2"/>
  <c r="BR8" i="2" s="1"/>
  <c r="BN8" i="2"/>
  <c r="BO8" i="2" s="1"/>
  <c r="BK8" i="2"/>
  <c r="BL8" i="2" s="1"/>
  <c r="BH8" i="2"/>
  <c r="BI8" i="2" s="1"/>
  <c r="BE8" i="2"/>
  <c r="BF8" i="2" s="1"/>
  <c r="BB8" i="2"/>
  <c r="BC8" i="2" s="1"/>
  <c r="AY8" i="2"/>
  <c r="AZ8" i="2" s="1"/>
  <c r="AV8" i="2"/>
  <c r="AW8" i="2" s="1"/>
  <c r="AS8" i="2"/>
  <c r="AT8" i="2" s="1"/>
  <c r="AP8" i="2"/>
  <c r="AQ8" i="2" s="1"/>
  <c r="AM8" i="2"/>
  <c r="AN8" i="2" s="1"/>
  <c r="AJ8" i="2"/>
  <c r="AK8" i="2" s="1"/>
  <c r="CR7" i="2"/>
  <c r="CS7" i="2" s="1"/>
  <c r="CO7" i="2"/>
  <c r="CP7" i="2" s="1"/>
  <c r="CL7" i="2"/>
  <c r="CM7" i="2" s="1"/>
  <c r="CI7" i="2"/>
  <c r="CJ7" i="2" s="1"/>
  <c r="CF7" i="2"/>
  <c r="CG7" i="2" s="1"/>
  <c r="CD7" i="2"/>
  <c r="CC7" i="2"/>
  <c r="BZ7" i="2"/>
  <c r="CA7" i="2" s="1"/>
  <c r="BW7" i="2"/>
  <c r="BX7" i="2" s="1"/>
  <c r="BT7" i="2"/>
  <c r="BU7" i="2" s="1"/>
  <c r="BQ7" i="2"/>
  <c r="BR7" i="2" s="1"/>
  <c r="BN7" i="2"/>
  <c r="BO7" i="2" s="1"/>
  <c r="BK7" i="2"/>
  <c r="BL7" i="2" s="1"/>
  <c r="BH7" i="2"/>
  <c r="BI7" i="2" s="1"/>
  <c r="BE7" i="2"/>
  <c r="BF7" i="2" s="1"/>
  <c r="BB7" i="2"/>
  <c r="BC7" i="2" s="1"/>
  <c r="AY7" i="2"/>
  <c r="AZ7" i="2" s="1"/>
  <c r="AV7" i="2"/>
  <c r="AW7" i="2" s="1"/>
  <c r="AS7" i="2"/>
  <c r="AT7" i="2" s="1"/>
  <c r="AP7" i="2"/>
  <c r="AQ7" i="2" s="1"/>
  <c r="AM7" i="2"/>
  <c r="AN7" i="2" s="1"/>
  <c r="AJ7" i="2"/>
  <c r="AK7" i="2" s="1"/>
  <c r="CR6" i="2"/>
  <c r="CS6" i="2" s="1"/>
  <c r="CO6" i="2"/>
  <c r="CP6" i="2" s="1"/>
  <c r="CL6" i="2"/>
  <c r="CM6" i="2" s="1"/>
  <c r="CI6" i="2"/>
  <c r="CJ6" i="2" s="1"/>
  <c r="CF6" i="2"/>
  <c r="CG6" i="2" s="1"/>
  <c r="CC6" i="2"/>
  <c r="CD6" i="2" s="1"/>
  <c r="BZ6" i="2"/>
  <c r="CA6" i="2" s="1"/>
  <c r="BW6" i="2"/>
  <c r="BX6" i="2" s="1"/>
  <c r="BT6" i="2"/>
  <c r="BU6" i="2" s="1"/>
  <c r="BQ6" i="2"/>
  <c r="BR6" i="2" s="1"/>
  <c r="BN6" i="2"/>
  <c r="BO6" i="2" s="1"/>
  <c r="BK6" i="2"/>
  <c r="BL6" i="2" s="1"/>
  <c r="BH6" i="2"/>
  <c r="BI6" i="2" s="1"/>
  <c r="BE6" i="2"/>
  <c r="BF6" i="2" s="1"/>
  <c r="BB6" i="2"/>
  <c r="BC6" i="2" s="1"/>
  <c r="AY6" i="2"/>
  <c r="AZ6" i="2" s="1"/>
  <c r="AV6" i="2"/>
  <c r="AW6" i="2" s="1"/>
  <c r="AS6" i="2"/>
  <c r="AT6" i="2" s="1"/>
  <c r="AP6" i="2"/>
  <c r="AQ6" i="2" s="1"/>
  <c r="AM6" i="2"/>
  <c r="AN6" i="2" s="1"/>
  <c r="AJ6" i="2"/>
  <c r="AK6" i="2" s="1"/>
  <c r="CR5" i="2"/>
  <c r="CS5" i="2" s="1"/>
  <c r="CO5" i="2"/>
  <c r="CP5" i="2" s="1"/>
  <c r="CL5" i="2"/>
  <c r="CM5" i="2" s="1"/>
  <c r="CI5" i="2"/>
  <c r="CJ5" i="2" s="1"/>
  <c r="CF5" i="2"/>
  <c r="CG5" i="2" s="1"/>
  <c r="CC5" i="2"/>
  <c r="CD5" i="2" s="1"/>
  <c r="BZ5" i="2"/>
  <c r="CA5" i="2" s="1"/>
  <c r="BW5" i="2"/>
  <c r="BX5" i="2" s="1"/>
  <c r="BT5" i="2"/>
  <c r="BU5" i="2" s="1"/>
  <c r="BQ5" i="2"/>
  <c r="BR5" i="2" s="1"/>
  <c r="BN5" i="2"/>
  <c r="BO5" i="2" s="1"/>
  <c r="BK5" i="2"/>
  <c r="BL5" i="2" s="1"/>
  <c r="BH5" i="2"/>
  <c r="BI5" i="2" s="1"/>
  <c r="BE5" i="2"/>
  <c r="BF5" i="2" s="1"/>
  <c r="BB5" i="2"/>
  <c r="BC5" i="2" s="1"/>
  <c r="AY5" i="2"/>
  <c r="AZ5" i="2" s="1"/>
  <c r="AV5" i="2"/>
  <c r="AW5" i="2" s="1"/>
  <c r="AS5" i="2"/>
  <c r="AT5" i="2" s="1"/>
  <c r="AP5" i="2"/>
  <c r="AQ5" i="2" s="1"/>
  <c r="AM5" i="2"/>
  <c r="AN5" i="2" s="1"/>
  <c r="AJ5" i="2"/>
  <c r="AK5" i="2" s="1"/>
  <c r="CR4" i="2"/>
  <c r="CS4" i="2" s="1"/>
  <c r="CO4" i="2"/>
  <c r="CP4" i="2" s="1"/>
  <c r="CL4" i="2"/>
  <c r="CM4" i="2" s="1"/>
  <c r="CI4" i="2"/>
  <c r="CJ4" i="2" s="1"/>
  <c r="CF4" i="2"/>
  <c r="CG4" i="2" s="1"/>
  <c r="CC4" i="2"/>
  <c r="CD4" i="2" s="1"/>
  <c r="BZ4" i="2"/>
  <c r="CA4" i="2" s="1"/>
  <c r="BW4" i="2"/>
  <c r="BX4" i="2" s="1"/>
  <c r="BT4" i="2"/>
  <c r="BU4" i="2" s="1"/>
  <c r="BQ4" i="2"/>
  <c r="BR4" i="2" s="1"/>
  <c r="BN4" i="2"/>
  <c r="BO4" i="2" s="1"/>
  <c r="BK4" i="2"/>
  <c r="BL4" i="2" s="1"/>
  <c r="BH4" i="2"/>
  <c r="BI4" i="2" s="1"/>
  <c r="BE4" i="2"/>
  <c r="BF4" i="2" s="1"/>
  <c r="BB4" i="2"/>
  <c r="BC4" i="2" s="1"/>
  <c r="AY4" i="2"/>
  <c r="AZ4" i="2" s="1"/>
  <c r="AV4" i="2"/>
  <c r="AW4" i="2" s="1"/>
  <c r="AS4" i="2"/>
  <c r="AT4" i="2" s="1"/>
  <c r="AP4" i="2"/>
  <c r="AQ4" i="2" s="1"/>
  <c r="AM4" i="2"/>
  <c r="AN4" i="2" s="1"/>
  <c r="AJ4" i="2"/>
  <c r="AK4" i="2" s="1"/>
</calcChain>
</file>

<file path=xl/sharedStrings.xml><?xml version="1.0" encoding="utf-8"?>
<sst xmlns="http://schemas.openxmlformats.org/spreadsheetml/2006/main" count="907" uniqueCount="457">
  <si>
    <t>lotto</t>
  </si>
  <si>
    <t>sublotto</t>
  </si>
  <si>
    <t>cig</t>
  </si>
  <si>
    <t>principio_attivo</t>
  </si>
  <si>
    <t>aic</t>
  </si>
  <si>
    <t>atc</t>
  </si>
  <si>
    <t>dosaggio</t>
  </si>
  <si>
    <t>concentrazione</t>
  </si>
  <si>
    <t>quantita</t>
  </si>
  <si>
    <t>prezzo_unitario_base</t>
  </si>
  <si>
    <t>prezzo_unitario_offerto</t>
  </si>
  <si>
    <t>totale_offerto_sublotto</t>
  </si>
  <si>
    <t>sconto_offerto</t>
  </si>
  <si>
    <t>forma_farmaceutica</t>
  </si>
  <si>
    <t>ditta_aggiudicataria</t>
  </si>
  <si>
    <t>partita_iva</t>
  </si>
  <si>
    <t>indirizzo</t>
  </si>
  <si>
    <t>telefono</t>
  </si>
  <si>
    <t>pec</t>
  </si>
  <si>
    <t>unita_di_misura</t>
  </si>
  <si>
    <t>codice_prodotto</t>
  </si>
  <si>
    <t>denominazione_commerciale</t>
  </si>
  <si>
    <t>prezzo_ssn</t>
  </si>
  <si>
    <t>classe_rimborsabilita</t>
  </si>
  <si>
    <t>prezzo_al_pubblico</t>
  </si>
  <si>
    <t>iva</t>
  </si>
  <si>
    <t>sconto_obbligatorio_per_legge</t>
  </si>
  <si>
    <t>esclusivo</t>
  </si>
  <si>
    <t>scadenza_brevetto</t>
  </si>
  <si>
    <t>pezzi_per_confezione</t>
  </si>
  <si>
    <t>note</t>
  </si>
  <si>
    <t>percentuale_ribasso</t>
  </si>
  <si>
    <t>ribbasso_offerto</t>
  </si>
  <si>
    <t>1</t>
  </si>
  <si>
    <t>A</t>
  </si>
  <si>
    <t>B1EA1E038F</t>
  </si>
  <si>
    <t>TREMELIMUMAB</t>
  </si>
  <si>
    <t>050595026</t>
  </si>
  <si>
    <t>L01FX20</t>
  </si>
  <si>
    <t>300</t>
  </si>
  <si>
    <t>mg</t>
  </si>
  <si>
    <t>flac. 15ml</t>
  </si>
  <si>
    <t>AstraZeneca S.p.A.</t>
  </si>
  <si>
    <t>00735390155</t>
  </si>
  <si>
    <t>VIALE DECUMANO ,39 ,MILANO ,MI</t>
  </si>
  <si>
    <t>0298011</t>
  </si>
  <si>
    <t>ufficiogare@pec.astrazeneca.it</t>
  </si>
  <si>
    <t>FIA</t>
  </si>
  <si>
    <t>110024675</t>
  </si>
  <si>
    <t>IMJUDO 20 mg/ml concentrato per soluzione per infusione</t>
  </si>
  <si>
    <t>H</t>
  </si>
  <si>
    <t>Esclusivo</t>
  </si>
  <si>
    <t>2</t>
  </si>
  <si>
    <t>B1EA1E1462</t>
  </si>
  <si>
    <t>RELUGOLIX</t>
  </si>
  <si>
    <t>050079019</t>
  </si>
  <si>
    <t>L02BX04</t>
  </si>
  <si>
    <t>120MG</t>
  </si>
  <si>
    <t>CPR</t>
  </si>
  <si>
    <t>ACCORD HEALTHCARE ITALIA SRL</t>
  </si>
  <si>
    <t>06522300968</t>
  </si>
  <si>
    <t>VIALE MONZA ,265 ,MILANO ,MI</t>
  </si>
  <si>
    <t>0294323720</t>
  </si>
  <si>
    <t>accord-healthcare@pec.it</t>
  </si>
  <si>
    <t>COM</t>
  </si>
  <si>
    <t>801748</t>
  </si>
  <si>
    <t>ORGOVYX 120 MG, COMPRESSE RIVESTITE CON FILM - FLACONE (HDPE), 30 COMPRESSE</t>
  </si>
  <si>
    <t>33.35</t>
  </si>
  <si>
    <t>0</t>
  </si>
  <si>
    <t>3</t>
  </si>
  <si>
    <t>B1EA1E2535</t>
  </si>
  <si>
    <t>TEZEPELUMAB</t>
  </si>
  <si>
    <t>R03DX11</t>
  </si>
  <si>
    <t>210</t>
  </si>
  <si>
    <t>sir. preri</t>
  </si>
  <si>
    <t>SI3</t>
  </si>
  <si>
    <t>110024150</t>
  </si>
  <si>
    <t>TEZSPIRE 210 mg soluzione iniettabile in siringa preriempita</t>
  </si>
  <si>
    <t>B</t>
  </si>
  <si>
    <t>Pen. preri</t>
  </si>
  <si>
    <t>PEN</t>
  </si>
  <si>
    <t>110024151</t>
  </si>
  <si>
    <t>TEZSPIRE 210 mg soluzione iniettabile in penna preriempita</t>
  </si>
  <si>
    <t>4</t>
  </si>
  <si>
    <t>B1EA1E3608</t>
  </si>
  <si>
    <t>IMLIFIDASE</t>
  </si>
  <si>
    <t>048988012</t>
  </si>
  <si>
    <t>L04AA41</t>
  </si>
  <si>
    <t>11 mg</t>
  </si>
  <si>
    <t>flaconcino</t>
  </si>
  <si>
    <t>Hansa Biopharma AB</t>
  </si>
  <si>
    <t>SE556734535901</t>
  </si>
  <si>
    <t>34776205850</t>
  </si>
  <si>
    <t>hansabiopharma.italy@namirialpec.it</t>
  </si>
  <si>
    <t>fla</t>
  </si>
  <si>
    <t>IDEFIRIX - 11 mg- polvere per concentrato per soluzione per infusione - uso endovenoso - flaconcino (vetro) - 1 flaconcino</t>
  </si>
  <si>
    <t>.</t>
  </si>
  <si>
    <t>048988024</t>
  </si>
  <si>
    <t>fl7</t>
  </si>
  <si>
    <t>IDEFIRIX - 11 mg- polvere per concentrato per soluzione per infusione - uso endovenoso - flaconcino (vetro) - 2 flaconcini</t>
  </si>
  <si>
    <t>5</t>
  </si>
  <si>
    <t>B1EA1E46DB</t>
  </si>
  <si>
    <t>ESTRATTO DI CORTECCIA DI BETULLA</t>
  </si>
  <si>
    <t>050219056</t>
  </si>
  <si>
    <t>D03AX13</t>
  </si>
  <si>
    <t>23,4G</t>
  </si>
  <si>
    <t>TUBI</t>
  </si>
  <si>
    <t>CHIESI ITALIA SPA</t>
  </si>
  <si>
    <t>02944970348</t>
  </si>
  <si>
    <t>VIA GIACOMO CHIESI ,1 ,PARMA ,PR</t>
  </si>
  <si>
    <t>05211689217</t>
  </si>
  <si>
    <t>ufficiogarechiesitalia@pec.chiesi.com</t>
  </si>
  <si>
    <t>TUB</t>
  </si>
  <si>
    <t>5652</t>
  </si>
  <si>
    <t>FILSUVEZ  23,4 G 30 TUBI</t>
  </si>
  <si>
    <t>6</t>
  </si>
  <si>
    <t>B1EA1E57AE</t>
  </si>
  <si>
    <t>DURVALUMAB</t>
  </si>
  <si>
    <t>047089014</t>
  </si>
  <si>
    <t>L01FF03</t>
  </si>
  <si>
    <t>500</t>
  </si>
  <si>
    <t>110024632</t>
  </si>
  <si>
    <t>IMFINZI 50 mg/ml concentrato per soluzione per infusione</t>
  </si>
  <si>
    <t>7</t>
  </si>
  <si>
    <t>B1EA1E6881</t>
  </si>
  <si>
    <t>ALIROCUMAB</t>
  </si>
  <si>
    <t>044500193</t>
  </si>
  <si>
    <t>C10AX14</t>
  </si>
  <si>
    <t>300MG</t>
  </si>
  <si>
    <t>PENNA PRER</t>
  </si>
  <si>
    <t>Sanofi S.r.l</t>
  </si>
  <si>
    <t>00832400154</t>
  </si>
  <si>
    <t>VIALE LUIGI BODIO ,37/b ,MILANO ,MI</t>
  </si>
  <si>
    <t>0239391</t>
  </si>
  <si>
    <t>garesanofi@pec.it</t>
  </si>
  <si>
    <t>PE8</t>
  </si>
  <si>
    <t>867924</t>
  </si>
  <si>
    <t>PRALUENT 300 mg soluzione iniettabile in penna preriempita</t>
  </si>
  <si>
    <t>EX FACTORY</t>
  </si>
  <si>
    <t>% RIBASSO SU P. EX FACTORY-SC OFFERTO SU PREZZO AL PUBBLICO</t>
  </si>
  <si>
    <t>044500080</t>
  </si>
  <si>
    <t>150MG</t>
  </si>
  <si>
    <t>623363</t>
  </si>
  <si>
    <t>PRALUENT 150 mg soluzione iniettabile in penne preriempite</t>
  </si>
  <si>
    <t>C</t>
  </si>
  <si>
    <t>044500027</t>
  </si>
  <si>
    <t>75MG</t>
  </si>
  <si>
    <t>623360</t>
  </si>
  <si>
    <t>PRALUENT 75 mg soluzione iniettabile in penne preriempite</t>
  </si>
  <si>
    <t>8</t>
  </si>
  <si>
    <t>B1EA1E7954</t>
  </si>
  <si>
    <t>LONCASTUZIMAB TESIRINE</t>
  </si>
  <si>
    <t>050484017</t>
  </si>
  <si>
    <t>L01FX22</t>
  </si>
  <si>
    <t>10mg</t>
  </si>
  <si>
    <t>Flaconcino</t>
  </si>
  <si>
    <t>Swedish Orphan Biovitrum</t>
  </si>
  <si>
    <t>05288990962</t>
  </si>
  <si>
    <t>VIALE VINCENZO LANCETTI ,43 ,MILANO ,MI</t>
  </si>
  <si>
    <t>0282877050</t>
  </si>
  <si>
    <t>sobi.gare@legalmail.it</t>
  </si>
  <si>
    <t>1010-104</t>
  </si>
  <si>
    <t>ZYNLONTA*10MG EV 1FL</t>
  </si>
  <si>
    <t>Ex-factory</t>
  </si>
  <si>
    <t>N/A</t>
  </si>
  <si>
    <t>9</t>
  </si>
  <si>
    <t>B1EA1E8A27</t>
  </si>
  <si>
    <t>GLOFITAMAB</t>
  </si>
  <si>
    <t>050753019</t>
  </si>
  <si>
    <t>L01FX28</t>
  </si>
  <si>
    <t>2.5</t>
  </si>
  <si>
    <t>MG</t>
  </si>
  <si>
    <t>flacone</t>
  </si>
  <si>
    <t>ROCHE S.p.A. società unipersonale</t>
  </si>
  <si>
    <t>00747170157</t>
  </si>
  <si>
    <t>VIALE G.B. STUCCHI ,110 ,MONZA ,MB</t>
  </si>
  <si>
    <t>0392471</t>
  </si>
  <si>
    <t>ufficiogare.pharma@roche.legalmail.it</t>
  </si>
  <si>
    <t>011001805</t>
  </si>
  <si>
    <t>COLUMVI 2,5 mg</t>
  </si>
  <si>
    <t>NESSUNA</t>
  </si>
  <si>
    <t>050753021</t>
  </si>
  <si>
    <t>10</t>
  </si>
  <si>
    <t>011001822</t>
  </si>
  <si>
    <t>COLUMVI 10 mg</t>
  </si>
  <si>
    <t>B1EA1E9AFA</t>
  </si>
  <si>
    <t>REMIMAZOLAM</t>
  </si>
  <si>
    <t>049425010</t>
  </si>
  <si>
    <t>N05CD14</t>
  </si>
  <si>
    <t>20MG</t>
  </si>
  <si>
    <t>-</t>
  </si>
  <si>
    <t>VIATRIS ITALIA S.R.L.</t>
  </si>
  <si>
    <t>02789580590</t>
  </si>
  <si>
    <t>Via Vittor Pisani ,20 ,MILANO ,MI</t>
  </si>
  <si>
    <t>0261246484</t>
  </si>
  <si>
    <t>viatris.gare@legalmail.it</t>
  </si>
  <si>
    <t>400574975</t>
  </si>
  <si>
    <t>Byfavo (Remimazolam) 20 mg polvere per sol. iniettabile - 10 fl.</t>
  </si>
  <si>
    <t>11</t>
  </si>
  <si>
    <t>B1EA1EABCD</t>
  </si>
  <si>
    <t>LANDIOLOLO CLORIDRATO</t>
  </si>
  <si>
    <t>044274013</t>
  </si>
  <si>
    <t>C07AB14</t>
  </si>
  <si>
    <t>FLACONCINO</t>
  </si>
  <si>
    <t>AOP ORPHAN PHARMACEUTICALS ITALY SRL</t>
  </si>
  <si>
    <t>10564160967</t>
  </si>
  <si>
    <t>VIA UMBERTO FORTI ,1 ,PISA ,PI</t>
  </si>
  <si>
    <t>0508731644</t>
  </si>
  <si>
    <t>aopgare@pec.it</t>
  </si>
  <si>
    <t>LANDIOBLOC 300MG POLV INF 1FL</t>
  </si>
  <si>
    <t>12</t>
  </si>
  <si>
    <t>B1EA1EBCA0</t>
  </si>
  <si>
    <t>ZANUBRUTINIB</t>
  </si>
  <si>
    <t>049782016</t>
  </si>
  <si>
    <t>L01EL03</t>
  </si>
  <si>
    <t>80</t>
  </si>
  <si>
    <t>compresse</t>
  </si>
  <si>
    <t>Alloga (Italia) S.r.l.</t>
  </si>
  <si>
    <t>01099110999</t>
  </si>
  <si>
    <t>Via Moggia ,75/A ,Lavagna ,GE</t>
  </si>
  <si>
    <t>0498700344</t>
  </si>
  <si>
    <t>ufficio.gare@pec.alloga.it</t>
  </si>
  <si>
    <t>CA6</t>
  </si>
  <si>
    <t>9132766</t>
  </si>
  <si>
    <t>BRUKINSA*120CPS 80MG FL</t>
  </si>
  <si>
    <t>NO</t>
  </si>
  <si>
    <t>13</t>
  </si>
  <si>
    <t>B1EA1ECD73</t>
  </si>
  <si>
    <t>SONIDEGIB FOSFATO</t>
  </si>
  <si>
    <t>044480022</t>
  </si>
  <si>
    <t>L01XJ02</t>
  </si>
  <si>
    <t>200 mg</t>
  </si>
  <si>
    <t>//</t>
  </si>
  <si>
    <t>capsule</t>
  </si>
  <si>
    <t>SUN PHARMA ITALIA SRL</t>
  </si>
  <si>
    <t>04974910962</t>
  </si>
  <si>
    <t>Viale Giulio Richard ,3 ,Milano ,MI</t>
  </si>
  <si>
    <t>0225066208</t>
  </si>
  <si>
    <t>gare.sunpharma@pec.it</t>
  </si>
  <si>
    <t>CAP</t>
  </si>
  <si>
    <t>1146440</t>
  </si>
  <si>
    <t>ODOMZO (Sonidegib) 30 cps rigide 200 mg</t>
  </si>
  <si>
    <t>lo sconto offerto è su prezzo ex factory</t>
  </si>
  <si>
    <t>14</t>
  </si>
  <si>
    <t>B1EA1EDE46</t>
  </si>
  <si>
    <t>FOSTAMATINIB SODICO ESAIDRATO</t>
  </si>
  <si>
    <t>048441024</t>
  </si>
  <si>
    <t>B02BX09</t>
  </si>
  <si>
    <t>150 mg</t>
  </si>
  <si>
    <t>GRIFOLS ITALIA SpA</t>
  </si>
  <si>
    <t>01262580507</t>
  </si>
  <si>
    <t>Via Torino ,15 ,Vicopisano ,PI</t>
  </si>
  <si>
    <t>0508755111</t>
  </si>
  <si>
    <t>grifolsgare@pec.trustedmail.intesa.it</t>
  </si>
  <si>
    <t>733810</t>
  </si>
  <si>
    <t>TAVLESSE 150 mg</t>
  </si>
  <si>
    <t>1 conf 60 cpr</t>
  </si>
  <si>
    <t>048441012</t>
  </si>
  <si>
    <t>100 mg</t>
  </si>
  <si>
    <t>733814</t>
  </si>
  <si>
    <t>TAVLESSE 100 mg</t>
  </si>
  <si>
    <t>15</t>
  </si>
  <si>
    <t>B1EA1EEF19</t>
  </si>
  <si>
    <t>CICLOSPORINA</t>
  </si>
  <si>
    <t>046918049</t>
  </si>
  <si>
    <t>S01XA18</t>
  </si>
  <si>
    <t>1 mg/ml</t>
  </si>
  <si>
    <t>EMULSIONE</t>
  </si>
  <si>
    <t>SANTEN ITALY SRL</t>
  </si>
  <si>
    <t>08747570961</t>
  </si>
  <si>
    <t>Via Roberto Lepetit ,8/10 ,Milano ,MI</t>
  </si>
  <si>
    <t>0262001936</t>
  </si>
  <si>
    <t>garesanten@legalmail.it</t>
  </si>
  <si>
    <t>CO3</t>
  </si>
  <si>
    <t>30927</t>
  </si>
  <si>
    <t>VERKAZIA 1 mg/ml collirio, emulsione 120 contenitori monodose</t>
  </si>
  <si>
    <t>16</t>
  </si>
  <si>
    <t>B1EA1EFFEC</t>
  </si>
  <si>
    <t>ABEMACICLIB</t>
  </si>
  <si>
    <t>047091121</t>
  </si>
  <si>
    <t>L01EF03</t>
  </si>
  <si>
    <t>100 MG</t>
  </si>
  <si>
    <t>100 mg a cpr</t>
  </si>
  <si>
    <t>COMPRESSE</t>
  </si>
  <si>
    <t>ELI LILLY ITALIA SPA</t>
  </si>
  <si>
    <t>00426150488</t>
  </si>
  <si>
    <t>VIA GRAMSCI ,731 ,SESTO FIORENTINO ,FI</t>
  </si>
  <si>
    <t>05542571</t>
  </si>
  <si>
    <t>gare_lilly@actaliscertymail.it</t>
  </si>
  <si>
    <t>TA481524EIT</t>
  </si>
  <si>
    <t>VERZENIOS 100 MG 28 CPR</t>
  </si>
  <si>
    <t>Si veda allegato su scadenza brevetto</t>
  </si>
  <si>
    <t>047091145</t>
  </si>
  <si>
    <t>150 MG</t>
  </si>
  <si>
    <t>150 mg a cpr</t>
  </si>
  <si>
    <t>TA533724EIT</t>
  </si>
  <si>
    <t>VERZENIOS 150 MG 28 CPR</t>
  </si>
  <si>
    <t>047091107</t>
  </si>
  <si>
    <t>50 MG</t>
  </si>
  <si>
    <t>50 mg a cpr</t>
  </si>
  <si>
    <t>TA448324EIT</t>
  </si>
  <si>
    <t>VERZENIOS 50MG 28 CPR</t>
  </si>
  <si>
    <t>17</t>
  </si>
  <si>
    <t>B1EA1F00C4</t>
  </si>
  <si>
    <t>EPARINA SODICA</t>
  </si>
  <si>
    <t>006275010</t>
  </si>
  <si>
    <t>B01AB01</t>
  </si>
  <si>
    <t>50000</t>
  </si>
  <si>
    <t>5000</t>
  </si>
  <si>
    <t>FLACONE</t>
  </si>
  <si>
    <t>TEVA ITALIA S.R.L.</t>
  </si>
  <si>
    <t>11654150157</t>
  </si>
  <si>
    <t>Piazzale Luigi Cadorna ,4 ,MILANO ,MI</t>
  </si>
  <si>
    <t>028917981</t>
  </si>
  <si>
    <t>teva.ufficiocommerciale@pec.tevacert.it</t>
  </si>
  <si>
    <t>FL2</t>
  </si>
  <si>
    <t>20041073</t>
  </si>
  <si>
    <t>EPARINA VISTER  1 flac 10 ml 5000 UI / ML</t>
  </si>
  <si>
    <t>Sconto su Pr. ex-factory: 0,00%</t>
  </si>
  <si>
    <t>18</t>
  </si>
  <si>
    <t>B1EA1F1197</t>
  </si>
  <si>
    <t>PITOLISANT CLORIDRATO</t>
  </si>
  <si>
    <t>044839025</t>
  </si>
  <si>
    <t>N07XX11</t>
  </si>
  <si>
    <t>18 mg</t>
  </si>
  <si>
    <t>17,8</t>
  </si>
  <si>
    <t>CPR RIV</t>
  </si>
  <si>
    <t>Bioprojet Italia srl</t>
  </si>
  <si>
    <t>08023050969</t>
  </si>
  <si>
    <t>via GB Pirelli ,11 ,Milano ,MI</t>
  </si>
  <si>
    <t>0284254830</t>
  </si>
  <si>
    <t>bioprojetitalia@legalmail.it</t>
  </si>
  <si>
    <t>WAKIX 18 MG 30 COMPRESSE RIVESTITE</t>
  </si>
  <si>
    <t>044839013</t>
  </si>
  <si>
    <t>4,5 mg</t>
  </si>
  <si>
    <t>4,45</t>
  </si>
  <si>
    <t>WAKIX 4,5 MG 30 COMPRESSE RIVESTITE</t>
  </si>
  <si>
    <t>20</t>
  </si>
  <si>
    <t>B1EA1F333D</t>
  </si>
  <si>
    <t>MEPOLIZUMAB</t>
  </si>
  <si>
    <t>044648018</t>
  </si>
  <si>
    <t>R03DX09</t>
  </si>
  <si>
    <t>100MG</t>
  </si>
  <si>
    <t>POLVERE</t>
  </si>
  <si>
    <t>GLAXOSMITHKLINE SPA</t>
  </si>
  <si>
    <t>00212840235</t>
  </si>
  <si>
    <t>Viale dell'Agricoltura ,7 ,VERONA ,VR</t>
  </si>
  <si>
    <t>0457741111</t>
  </si>
  <si>
    <t>gsk.ufficiogare@legalmail.it</t>
  </si>
  <si>
    <t>60000000104044</t>
  </si>
  <si>
    <t>NUCALA 100 mg polvere per soluzione iniettabile</t>
  </si>
  <si>
    <t>044648032</t>
  </si>
  <si>
    <t>100MG/1ML</t>
  </si>
  <si>
    <t>SOLUZIONE</t>
  </si>
  <si>
    <t>60000000118454</t>
  </si>
  <si>
    <t>NUCALA 100 mg penna preriempita da 1 ml</t>
  </si>
  <si>
    <t>044648057</t>
  </si>
  <si>
    <t>60000000136433</t>
  </si>
  <si>
    <t>NUCALA 100 mg siringa preriempita da 1 ml</t>
  </si>
  <si>
    <t>D</t>
  </si>
  <si>
    <t>044648044</t>
  </si>
  <si>
    <t>60000000133097</t>
  </si>
  <si>
    <t>NUCALA 100 mg 3 penne preriempite da 1 ml</t>
  </si>
  <si>
    <t>E</t>
  </si>
  <si>
    <t>044648069</t>
  </si>
  <si>
    <t>60000000132992</t>
  </si>
  <si>
    <t>NUCALA 100 mg 3 siringhe preriempite da 1 ml</t>
  </si>
  <si>
    <t>ASP 1 AGRIGENTO</t>
  </si>
  <si>
    <t>ASP2 CALTANISSETTA</t>
  </si>
  <si>
    <t>ASP3 CATANIA</t>
  </si>
  <si>
    <t>ASP4 ENNA</t>
  </si>
  <si>
    <t>ASP5 MESSINA</t>
  </si>
  <si>
    <t>ASP6 PALERMO</t>
  </si>
  <si>
    <t xml:space="preserve"> ASP7 RAGUSA</t>
  </si>
  <si>
    <t>ASP8 SIRACUSA</t>
  </si>
  <si>
    <t>ASP9 TRAPANI</t>
  </si>
  <si>
    <t>CANNIZZARO CATANIA</t>
  </si>
  <si>
    <t xml:space="preserve"> ARNAS GARIBALDI CATANIA</t>
  </si>
  <si>
    <t>POLICLINICO RODOLICO S. MARCO CATANIA</t>
  </si>
  <si>
    <t>ARNAS PALERMO</t>
  </si>
  <si>
    <t>VILLA SOFIA PALERMO</t>
  </si>
  <si>
    <t>POLICLINICO GAETANO MARTINO MESSINA</t>
  </si>
  <si>
    <t>POLICLINICO V. GIACCONE PALERMO</t>
  </si>
  <si>
    <t>PAPARDO MESSINA</t>
  </si>
  <si>
    <t>GIGLIO CEFALU</t>
  </si>
  <si>
    <t>IRCS BONINO PULEJO MESSINA</t>
  </si>
  <si>
    <t>IRCS M. SS. TROINA</t>
  </si>
  <si>
    <t>ISMETT PALERMO</t>
  </si>
  <si>
    <t>fabbisogno anno</t>
  </si>
  <si>
    <t xml:space="preserve">fabbisogno per tutta la durata contrattuale </t>
  </si>
  <si>
    <t>IMPORTO CONTRATTUALE</t>
  </si>
  <si>
    <t>fabbisogno per tutta la durata contrattuale</t>
  </si>
  <si>
    <t>30% PLUS</t>
  </si>
  <si>
    <t>1000</t>
  </si>
  <si>
    <t>3000</t>
  </si>
  <si>
    <t>450</t>
  </si>
  <si>
    <t>1800</t>
  </si>
  <si>
    <t>600</t>
  </si>
  <si>
    <t>720</t>
  </si>
  <si>
    <t>1200</t>
  </si>
  <si>
    <t>900</t>
  </si>
  <si>
    <t>6000</t>
  </si>
  <si>
    <t>240</t>
  </si>
  <si>
    <t>1440</t>
  </si>
  <si>
    <t>480</t>
  </si>
  <si>
    <t>2040</t>
  </si>
  <si>
    <t>1020</t>
  </si>
  <si>
    <t>18000</t>
  </si>
  <si>
    <t>360</t>
  </si>
  <si>
    <t xml:space="preserve">1200 </t>
  </si>
  <si>
    <t>3480</t>
  </si>
  <si>
    <t>812</t>
  </si>
  <si>
    <t>1484</t>
  </si>
  <si>
    <t>560</t>
  </si>
  <si>
    <t>140</t>
  </si>
  <si>
    <t>1344</t>
  </si>
  <si>
    <t>2296</t>
  </si>
  <si>
    <t>1092</t>
  </si>
  <si>
    <t>3360</t>
  </si>
  <si>
    <t>4312</t>
  </si>
  <si>
    <t>4704</t>
  </si>
  <si>
    <t>672</t>
  </si>
  <si>
    <t>1792</t>
  </si>
  <si>
    <t>10024</t>
  </si>
  <si>
    <t>2352</t>
  </si>
  <si>
    <t>7812</t>
  </si>
  <si>
    <t>420</t>
  </si>
  <si>
    <t>3500</t>
  </si>
  <si>
    <t>952</t>
  </si>
  <si>
    <t>280</t>
  </si>
  <si>
    <t>3.640</t>
  </si>
  <si>
    <t>2380</t>
  </si>
  <si>
    <t>9296</t>
  </si>
  <si>
    <t>6860</t>
  </si>
  <si>
    <t>1904</t>
  </si>
  <si>
    <t>13860</t>
  </si>
  <si>
    <t>9016</t>
  </si>
  <si>
    <t>3696</t>
  </si>
  <si>
    <t xml:space="preserve">5656 </t>
  </si>
  <si>
    <t>12012</t>
  </si>
  <si>
    <t>1008</t>
  </si>
  <si>
    <t>6160</t>
  </si>
  <si>
    <t>2772</t>
  </si>
  <si>
    <t>1120</t>
  </si>
  <si>
    <t>6580</t>
  </si>
  <si>
    <t>4.480</t>
  </si>
  <si>
    <t>4000</t>
  </si>
  <si>
    <t>2500</t>
  </si>
  <si>
    <t>1500</t>
  </si>
  <si>
    <t>4500</t>
  </si>
  <si>
    <t>700</t>
  </si>
  <si>
    <t>2000</t>
  </si>
  <si>
    <t>3200</t>
  </si>
  <si>
    <t>8000</t>
  </si>
  <si>
    <t>11.760</t>
  </si>
  <si>
    <t>AGGIORNAMENTO PTORS N. 89-90 (36 MESI)</t>
  </si>
  <si>
    <t>Scheelevägen 22, Lund, Sweden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</si>
</sst>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\ #,##0.00_)\ _-;\-\ #,##0.00\ _-"/>
    <numFmt numFmtId="165" formatCode="_-\ #,##0.00000_)\ _-;\-\ #,##0.00000\ _-"/>
    <numFmt numFmtId="166" formatCode="#,##0.00\ _€"/>
    <numFmt numFmtId="167" formatCode="#,##0\ _€"/>
    <numFmt numFmtId="168" formatCode="#,##0.00000\ &quot;€&quot;"/>
    <numFmt numFmtId="169" formatCode="[$-410]General"/>
    <numFmt numFmtId="170" formatCode="#,##0.000\ &quot;€&quot;"/>
  </numFmts>
  <fonts count="45" x14ac:knownFonts="1">
    <font>
      <sz val="11"/>
      <color indexed="8"/>
      <name val="Calibri"/>
      <family val="2"/>
      <scheme val="minor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2"/>
      <color theme="1"/>
      <name val="Arial"/>
      <family val="2"/>
    </font>
    <font>
      <b/>
      <sz val="11"/>
      <color indexed="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0"/>
      </patternFill>
    </fill>
    <fill>
      <patternFill patternType="solid">
        <fgColor theme="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9" fontId="39" fillId="0" borderId="0"/>
    <xf numFmtId="0" fontId="42" fillId="0" borderId="0" applyNumberFormat="0" applyFont="0" applyFill="0" applyBorder="0" applyAlignment="0" applyProtection="0"/>
  </cellStyleXfs>
  <cellXfs count="97">
    <xf numFmtId="0" fontId="0" fillId="0" borderId="0" xfId="0"/>
    <xf numFmtId="22" fontId="34" fillId="0" borderId="0" xfId="0" applyNumberFormat="1" applyFont="1" applyAlignment="1">
      <alignment horizontal="center"/>
    </xf>
    <xf numFmtId="164" fontId="35" fillId="0" borderId="0" xfId="0" applyNumberFormat="1" applyFont="1" applyAlignment="1">
      <alignment horizontal="right"/>
    </xf>
    <xf numFmtId="49" fontId="36" fillId="0" borderId="0" xfId="0" applyNumberFormat="1" applyFont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/>
    </xf>
    <xf numFmtId="0" fontId="32" fillId="2" borderId="1" xfId="0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/>
    </xf>
    <xf numFmtId="1" fontId="37" fillId="3" borderId="1" xfId="0" applyNumberFormat="1" applyFont="1" applyFill="1" applyBorder="1" applyAlignment="1" applyProtection="1">
      <alignment horizontal="center" vertical="center" textRotation="90" wrapText="1"/>
      <protection locked="0"/>
    </xf>
    <xf numFmtId="167" fontId="38" fillId="0" borderId="1" xfId="0" applyNumberFormat="1" applyFont="1" applyBorder="1" applyAlignment="1" applyProtection="1">
      <alignment horizontal="center" vertical="center" wrapText="1"/>
      <protection locked="0"/>
    </xf>
    <xf numFmtId="1" fontId="38" fillId="0" borderId="1" xfId="0" applyNumberFormat="1" applyFont="1" applyBorder="1" applyAlignment="1" applyProtection="1">
      <alignment horizontal="center" vertical="center" wrapText="1"/>
      <protection locked="0"/>
    </xf>
    <xf numFmtId="3" fontId="38" fillId="0" borderId="1" xfId="0" applyNumberFormat="1" applyFont="1" applyBorder="1" applyAlignment="1" applyProtection="1">
      <alignment horizontal="center" vertical="center" wrapText="1"/>
      <protection locked="0"/>
    </xf>
    <xf numFmtId="3" fontId="38" fillId="0" borderId="1" xfId="0" applyNumberFormat="1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1" fontId="40" fillId="5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41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41" fillId="0" borderId="1" xfId="0" applyNumberFormat="1" applyFont="1" applyFill="1" applyBorder="1" applyAlignment="1">
      <alignment horizontal="center" vertical="center"/>
    </xf>
    <xf numFmtId="167" fontId="41" fillId="0" borderId="1" xfId="0" applyNumberFormat="1" applyFont="1" applyFill="1" applyBorder="1" applyAlignment="1" applyProtection="1">
      <alignment horizontal="center" vertical="center"/>
      <protection locked="0"/>
    </xf>
    <xf numFmtId="167" fontId="4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1" fillId="0" borderId="1" xfId="0" applyFont="1" applyFill="1" applyBorder="1" applyAlignment="1" applyProtection="1">
      <alignment horizontal="center" vertical="center" wrapText="1"/>
      <protection locked="0"/>
    </xf>
    <xf numFmtId="1" fontId="41" fillId="0" borderId="1" xfId="0" applyNumberFormat="1" applyFont="1" applyFill="1" applyBorder="1" applyAlignment="1" applyProtection="1">
      <alignment horizontal="center" vertical="center"/>
      <protection locked="0"/>
    </xf>
    <xf numFmtId="49" fontId="41" fillId="0" borderId="1" xfId="0" applyNumberFormat="1" applyFont="1" applyFill="1" applyBorder="1" applyAlignment="1" applyProtection="1">
      <alignment horizontal="center" wrapText="1"/>
      <protection locked="0"/>
    </xf>
    <xf numFmtId="49" fontId="4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37" fillId="6" borderId="1" xfId="0" applyNumberFormat="1" applyFont="1" applyFill="1" applyBorder="1" applyAlignment="1">
      <alignment horizontal="center" vertical="center"/>
    </xf>
    <xf numFmtId="165" fontId="37" fillId="6" borderId="1" xfId="0" applyNumberFormat="1" applyFont="1" applyFill="1" applyBorder="1" applyAlignment="1">
      <alignment horizontal="center" vertical="center"/>
    </xf>
    <xf numFmtId="1" fontId="37" fillId="0" borderId="1" xfId="1" applyNumberFormat="1" applyFont="1" applyBorder="1" applyAlignment="1" applyProtection="1">
      <alignment horizontal="center" vertical="center" wrapText="1"/>
      <protection locked="0"/>
    </xf>
    <xf numFmtId="168" fontId="37" fillId="8" borderId="1" xfId="1" applyNumberFormat="1" applyFont="1" applyFill="1" applyBorder="1" applyAlignment="1" applyProtection="1">
      <alignment horizontal="center" vertical="center" wrapText="1"/>
      <protection locked="0"/>
    </xf>
    <xf numFmtId="1" fontId="40" fillId="0" borderId="1" xfId="1" applyNumberFormat="1" applyFont="1" applyBorder="1" applyAlignment="1" applyProtection="1">
      <alignment horizontal="center" vertical="center" wrapText="1"/>
      <protection locked="0"/>
    </xf>
    <xf numFmtId="168" fontId="40" fillId="8" borderId="1" xfId="1" applyNumberFormat="1" applyFont="1" applyFill="1" applyBorder="1" applyAlignment="1" applyProtection="1">
      <alignment horizontal="center" vertical="center" wrapText="1"/>
      <protection locked="0"/>
    </xf>
    <xf numFmtId="168" fontId="37" fillId="9" borderId="1" xfId="1" applyNumberFormat="1" applyFont="1" applyFill="1" applyBorder="1" applyAlignment="1" applyProtection="1">
      <alignment horizontal="center" vertical="center" wrapText="1"/>
      <protection locked="0"/>
    </xf>
    <xf numFmtId="166" fontId="38" fillId="0" borderId="1" xfId="1" applyNumberFormat="1" applyFont="1" applyBorder="1" applyAlignment="1" applyProtection="1">
      <alignment horizontal="center" vertical="center" wrapText="1"/>
      <protection locked="0"/>
    </xf>
    <xf numFmtId="166" fontId="38" fillId="0" borderId="1" xfId="0" applyNumberFormat="1" applyFont="1" applyBorder="1" applyAlignment="1" applyProtection="1">
      <alignment horizontal="center" vertical="center" wrapText="1"/>
      <protection locked="0"/>
    </xf>
    <xf numFmtId="167" fontId="38" fillId="0" borderId="1" xfId="1" applyNumberFormat="1" applyFont="1" applyBorder="1" applyAlignment="1" applyProtection="1">
      <alignment horizontal="center" vertical="center" wrapText="1"/>
      <protection locked="0"/>
    </xf>
    <xf numFmtId="0" fontId="38" fillId="0" borderId="1" xfId="0" applyFont="1" applyBorder="1" applyAlignment="1">
      <alignment horizontal="center" vertical="center" wrapText="1"/>
    </xf>
    <xf numFmtId="1" fontId="38" fillId="0" borderId="1" xfId="0" applyNumberFormat="1" applyFont="1" applyBorder="1" applyAlignment="1">
      <alignment horizontal="center" vertical="center" wrapText="1"/>
    </xf>
    <xf numFmtId="1" fontId="43" fillId="0" borderId="1" xfId="0" applyNumberFormat="1" applyFont="1" applyFill="1" applyBorder="1" applyAlignment="1">
      <alignment horizontal="center" vertical="center" wrapText="1"/>
    </xf>
    <xf numFmtId="167" fontId="38" fillId="0" borderId="1" xfId="0" applyNumberFormat="1" applyFont="1" applyBorder="1" applyAlignment="1">
      <alignment horizontal="center" vertical="center" wrapText="1"/>
    </xf>
    <xf numFmtId="167" fontId="37" fillId="0" borderId="1" xfId="1" applyNumberFormat="1" applyFont="1" applyBorder="1" applyAlignment="1" applyProtection="1">
      <alignment horizontal="center" vertical="center" wrapText="1"/>
      <protection locked="0"/>
    </xf>
    <xf numFmtId="166" fontId="37" fillId="8" borderId="1" xfId="1" applyNumberFormat="1" applyFont="1" applyFill="1" applyBorder="1" applyAlignment="1" applyProtection="1">
      <alignment horizontal="center" vertical="center" wrapText="1"/>
      <protection locked="0"/>
    </xf>
    <xf numFmtId="170" fontId="37" fillId="8" borderId="1" xfId="1" applyNumberFormat="1" applyFont="1" applyFill="1" applyBorder="1" applyAlignment="1" applyProtection="1">
      <alignment horizontal="center" vertical="center" wrapText="1"/>
      <protection locked="0"/>
    </xf>
    <xf numFmtId="1" fontId="38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38" fillId="4" borderId="1" xfId="0" applyNumberFormat="1" applyFont="1" applyFill="1" applyBorder="1" applyAlignment="1" applyProtection="1">
      <alignment horizontal="center" vertical="center" wrapText="1"/>
      <protection locked="0"/>
    </xf>
    <xf numFmtId="49" fontId="43" fillId="0" borderId="1" xfId="0" applyNumberFormat="1" applyFont="1" applyFill="1" applyBorder="1" applyAlignment="1">
      <alignment horizontal="center" vertical="center" wrapText="1"/>
    </xf>
    <xf numFmtId="167" fontId="37" fillId="9" borderId="1" xfId="1" applyNumberFormat="1" applyFont="1" applyFill="1" applyBorder="1" applyAlignment="1" applyProtection="1">
      <alignment horizontal="center" vertical="center" wrapText="1"/>
      <protection locked="0"/>
    </xf>
    <xf numFmtId="167" fontId="38" fillId="0" borderId="1" xfId="2" applyNumberFormat="1" applyFont="1" applyFill="1" applyBorder="1" applyAlignment="1">
      <alignment horizontal="center" vertical="center" wrapText="1"/>
    </xf>
    <xf numFmtId="3" fontId="38" fillId="0" borderId="1" xfId="1" applyNumberFormat="1" applyFont="1" applyBorder="1" applyAlignment="1" applyProtection="1">
      <alignment horizontal="center" vertical="center" wrapText="1"/>
      <protection locked="0"/>
    </xf>
    <xf numFmtId="3" fontId="38" fillId="0" borderId="1" xfId="0" applyNumberFormat="1" applyFont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167" fontId="38" fillId="0" borderId="1" xfId="0" applyNumberFormat="1" applyFont="1" applyFill="1" applyBorder="1" applyAlignment="1">
      <alignment horizontal="center" vertical="center" wrapText="1"/>
    </xf>
    <xf numFmtId="0" fontId="44" fillId="6" borderId="1" xfId="0" applyFont="1" applyFill="1" applyBorder="1" applyAlignment="1">
      <alignment horizontal="center" vertical="center"/>
    </xf>
    <xf numFmtId="168" fontId="37" fillId="6" borderId="3" xfId="0" applyNumberFormat="1" applyFont="1" applyFill="1" applyBorder="1" applyAlignment="1" applyProtection="1">
      <alignment horizontal="center" vertical="center" wrapText="1"/>
      <protection locked="0"/>
    </xf>
    <xf numFmtId="164" fontId="34" fillId="0" borderId="1" xfId="0" applyNumberFormat="1" applyFont="1" applyFill="1" applyBorder="1" applyAlignment="1">
      <alignment horizontal="center" vertical="center"/>
    </xf>
    <xf numFmtId="49" fontId="34" fillId="0" borderId="1" xfId="0" applyNumberFormat="1" applyFont="1" applyFill="1" applyBorder="1" applyAlignment="1">
      <alignment horizontal="center" vertical="center"/>
    </xf>
    <xf numFmtId="22" fontId="34" fillId="0" borderId="1" xfId="0" applyNumberFormat="1" applyFont="1" applyFill="1" applyBorder="1" applyAlignment="1">
      <alignment horizontal="center" vertical="center"/>
    </xf>
    <xf numFmtId="168" fontId="0" fillId="0" borderId="0" xfId="0" applyNumberFormat="1"/>
    <xf numFmtId="164" fontId="34" fillId="11" borderId="1" xfId="0" applyNumberFormat="1" applyFont="1" applyFill="1" applyBorder="1" applyAlignment="1">
      <alignment horizontal="center" vertical="center"/>
    </xf>
    <xf numFmtId="49" fontId="34" fillId="11" borderId="1" xfId="0" applyNumberFormat="1" applyFont="1" applyFill="1" applyBorder="1" applyAlignment="1">
      <alignment horizontal="center" vertical="center"/>
    </xf>
    <xf numFmtId="165" fontId="34" fillId="11" borderId="1" xfId="0" applyNumberFormat="1" applyFont="1" applyFill="1" applyBorder="1" applyAlignment="1">
      <alignment horizontal="center" vertical="center"/>
    </xf>
    <xf numFmtId="166" fontId="37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44" fillId="6" borderId="0" xfId="0" applyFont="1" applyFill="1" applyBorder="1" applyAlignment="1">
      <alignment horizontal="center" vertical="center"/>
    </xf>
    <xf numFmtId="0" fontId="44" fillId="6" borderId="2" xfId="0" applyFont="1" applyFill="1" applyBorder="1" applyAlignment="1">
      <alignment horizontal="center" vertical="center"/>
    </xf>
    <xf numFmtId="166" fontId="37" fillId="3" borderId="1" xfId="0" applyNumberFormat="1" applyFont="1" applyFill="1" applyBorder="1" applyAlignment="1" applyProtection="1">
      <alignment horizontal="center" vertical="center" wrapText="1"/>
      <protection locked="0"/>
    </xf>
    <xf numFmtId="166" fontId="40" fillId="5" borderId="1" xfId="0" applyNumberFormat="1" applyFont="1" applyFill="1" applyBorder="1" applyAlignment="1" applyProtection="1">
      <alignment horizontal="center" vertical="center" wrapText="1"/>
      <protection locked="0"/>
    </xf>
    <xf numFmtId="166" fontId="37" fillId="7" borderId="1" xfId="0" applyNumberFormat="1" applyFont="1" applyFill="1" applyBorder="1" applyAlignment="1" applyProtection="1">
      <alignment horizontal="center" vertical="center" wrapText="1"/>
      <protection locked="0"/>
    </xf>
    <xf numFmtId="49" fontId="37" fillId="10" borderId="0" xfId="0" applyNumberFormat="1" applyFont="1" applyFill="1" applyAlignment="1">
      <alignment horizontal="left" vertical="center"/>
    </xf>
    <xf numFmtId="49" fontId="37" fillId="10" borderId="4" xfId="0" applyNumberFormat="1" applyFont="1" applyFill="1" applyBorder="1" applyAlignment="1">
      <alignment horizontal="left" vertical="center"/>
    </xf>
    <xf numFmtId="49" fontId="37" fillId="10" borderId="2" xfId="0" applyNumberFormat="1" applyFont="1" applyFill="1" applyBorder="1" applyAlignment="1">
      <alignment horizontal="left" vertical="center"/>
    </xf>
    <xf numFmtId="49" fontId="37" fillId="10" borderId="5" xfId="0" applyNumberFormat="1" applyFont="1" applyFill="1" applyBorder="1" applyAlignment="1">
      <alignment horizontal="left" vertical="center"/>
    </xf>
  </cellXfs>
  <cellStyles count="3">
    <cellStyle name="Excel Built-in Normal" xfId="1"/>
    <cellStyle name="Normale" xfId="0" builtinId="0"/>
    <cellStyle name="Normale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39"/>
  <sheetViews>
    <sheetView tabSelected="1" topLeftCell="G1" workbookViewId="0">
      <selection activeCell="P17" sqref="P17"/>
    </sheetView>
  </sheetViews>
  <sheetFormatPr defaultRowHeight="14.4" x14ac:dyDescent="0.3"/>
  <cols>
    <col min="1" max="2" width="9.109375" style="3"/>
    <col min="3" max="3" width="15.5546875" style="3" customWidth="1"/>
    <col min="4" max="4" width="20" style="3" customWidth="1"/>
    <col min="5" max="5" width="15.33203125" style="3" customWidth="1"/>
    <col min="6" max="6" width="19.6640625" style="3" customWidth="1"/>
    <col min="7" max="8" width="9.109375" style="3"/>
    <col min="9" max="9" width="20.33203125" style="2" customWidth="1"/>
    <col min="10" max="10" width="13.109375" style="2" customWidth="1"/>
    <col min="11" max="11" width="18" style="2" customWidth="1"/>
    <col min="12" max="12" width="17.5546875" style="2" customWidth="1"/>
    <col min="13" max="13" width="12" style="2" customWidth="1"/>
    <col min="14" max="14" width="9.109375" style="3"/>
    <col min="15" max="15" width="40.6640625" style="3" customWidth="1"/>
    <col min="16" max="21" width="9.109375" style="3"/>
    <col min="22" max="22" width="14.109375" style="3" customWidth="1"/>
    <col min="23" max="23" width="13.109375" style="2" customWidth="1"/>
    <col min="24" max="24" width="9.109375" style="3"/>
    <col min="25" max="25" width="14.109375" style="2" customWidth="1"/>
    <col min="26" max="26" width="16.33203125" style="2" customWidth="1"/>
    <col min="27" max="27" width="14.5546875" style="3" customWidth="1"/>
    <col min="28" max="28" width="9.109375" style="3"/>
    <col min="29" max="29" width="18.33203125" style="1" customWidth="1"/>
    <col min="30" max="30" width="9.109375" style="2"/>
    <col min="31" max="31" width="9.109375" style="3"/>
    <col min="32" max="32" width="13.109375" style="2" customWidth="1"/>
    <col min="33" max="33" width="16.44140625" style="2" customWidth="1"/>
    <col min="34" max="34" width="12.33203125" customWidth="1"/>
    <col min="37" max="37" width="21.33203125" customWidth="1"/>
    <col min="40" max="40" width="20.109375" customWidth="1"/>
    <col min="43" max="43" width="19.6640625" customWidth="1"/>
    <col min="46" max="46" width="17" customWidth="1"/>
    <col min="49" max="49" width="19.109375" customWidth="1"/>
    <col min="52" max="52" width="24.5546875" customWidth="1"/>
    <col min="55" max="55" width="22.33203125" customWidth="1"/>
    <col min="58" max="58" width="17.44140625" customWidth="1"/>
    <col min="61" max="61" width="19.109375" customWidth="1"/>
    <col min="64" max="64" width="17.88671875" customWidth="1"/>
    <col min="67" max="67" width="17.33203125" customWidth="1"/>
    <col min="70" max="70" width="19.33203125" customWidth="1"/>
    <col min="73" max="73" width="20" customWidth="1"/>
    <col min="75" max="75" width="9.44140625" customWidth="1"/>
    <col min="76" max="76" width="19.5546875" customWidth="1"/>
    <col min="79" max="79" width="19" customWidth="1"/>
    <col min="82" max="82" width="21.5546875" customWidth="1"/>
    <col min="85" max="85" width="16.5546875" customWidth="1"/>
    <col min="88" max="88" width="18.88671875" customWidth="1"/>
    <col min="91" max="91" width="17.6640625" customWidth="1"/>
    <col min="94" max="94" width="15.33203125" customWidth="1"/>
  </cols>
  <sheetData>
    <row r="1" spans="1:98" ht="15" customHeight="1" x14ac:dyDescent="0.3">
      <c r="A1" s="93" t="s">
        <v>455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4"/>
      <c r="AI1" s="90" t="s">
        <v>367</v>
      </c>
      <c r="AJ1" s="90"/>
      <c r="AK1" s="90"/>
      <c r="AL1" s="90" t="s">
        <v>368</v>
      </c>
      <c r="AM1" s="90"/>
      <c r="AN1" s="90"/>
      <c r="AO1" s="90" t="s">
        <v>369</v>
      </c>
      <c r="AP1" s="90"/>
      <c r="AQ1" s="90"/>
      <c r="AR1" s="90" t="s">
        <v>370</v>
      </c>
      <c r="AS1" s="90"/>
      <c r="AT1" s="90"/>
      <c r="AU1" s="90" t="s">
        <v>371</v>
      </c>
      <c r="AV1" s="90"/>
      <c r="AW1" s="90"/>
      <c r="AX1" s="90" t="s">
        <v>372</v>
      </c>
      <c r="AY1" s="90"/>
      <c r="AZ1" s="90"/>
      <c r="BA1" s="91" t="s">
        <v>373</v>
      </c>
      <c r="BB1" s="91"/>
      <c r="BC1" s="91"/>
      <c r="BD1" s="90" t="s">
        <v>374</v>
      </c>
      <c r="BE1" s="90"/>
      <c r="BF1" s="90"/>
      <c r="BG1" s="90" t="s">
        <v>375</v>
      </c>
      <c r="BH1" s="90"/>
      <c r="BI1" s="90"/>
      <c r="BJ1" s="90" t="s">
        <v>376</v>
      </c>
      <c r="BK1" s="90"/>
      <c r="BL1" s="90"/>
      <c r="BM1" s="87" t="s">
        <v>377</v>
      </c>
      <c r="BN1" s="87"/>
      <c r="BO1" s="87"/>
      <c r="BP1" s="90" t="s">
        <v>378</v>
      </c>
      <c r="BQ1" s="90"/>
      <c r="BR1" s="90"/>
      <c r="BS1" s="92" t="s">
        <v>379</v>
      </c>
      <c r="BT1" s="92"/>
      <c r="BU1" s="92"/>
      <c r="BV1" s="90" t="s">
        <v>380</v>
      </c>
      <c r="BW1" s="90"/>
      <c r="BX1" s="90"/>
      <c r="BY1" s="90" t="s">
        <v>381</v>
      </c>
      <c r="BZ1" s="90"/>
      <c r="CA1" s="90"/>
      <c r="CB1" s="90" t="s">
        <v>382</v>
      </c>
      <c r="CC1" s="90"/>
      <c r="CD1" s="90"/>
      <c r="CE1" s="87" t="s">
        <v>383</v>
      </c>
      <c r="CF1" s="87"/>
      <c r="CG1" s="87"/>
      <c r="CH1" s="87" t="s">
        <v>384</v>
      </c>
      <c r="CI1" s="87"/>
      <c r="CJ1" s="87"/>
      <c r="CK1" s="87" t="s">
        <v>385</v>
      </c>
      <c r="CL1" s="87"/>
      <c r="CM1" s="87"/>
      <c r="CN1" s="87" t="s">
        <v>386</v>
      </c>
      <c r="CO1" s="87"/>
      <c r="CP1" s="87"/>
      <c r="CQ1" s="87" t="s">
        <v>387</v>
      </c>
      <c r="CR1" s="87"/>
      <c r="CS1" s="87"/>
      <c r="CT1" s="88" t="s">
        <v>392</v>
      </c>
    </row>
    <row r="2" spans="1:98" ht="32.25" customHeight="1" x14ac:dyDescent="0.3">
      <c r="A2" s="95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6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1"/>
      <c r="BB2" s="91"/>
      <c r="BC2" s="91"/>
      <c r="BD2" s="90"/>
      <c r="BE2" s="90"/>
      <c r="BF2" s="90"/>
      <c r="BG2" s="90"/>
      <c r="BH2" s="90"/>
      <c r="BI2" s="90"/>
      <c r="BJ2" s="90"/>
      <c r="BK2" s="90"/>
      <c r="BL2" s="90"/>
      <c r="BM2" s="87"/>
      <c r="BN2" s="87"/>
      <c r="BO2" s="87"/>
      <c r="BP2" s="90"/>
      <c r="BQ2" s="90"/>
      <c r="BR2" s="90"/>
      <c r="BS2" s="92"/>
      <c r="BT2" s="92"/>
      <c r="BU2" s="92"/>
      <c r="BV2" s="90"/>
      <c r="BW2" s="90"/>
      <c r="BX2" s="90"/>
      <c r="BY2" s="90"/>
      <c r="BZ2" s="90"/>
      <c r="CA2" s="90"/>
      <c r="CB2" s="90"/>
      <c r="CC2" s="90"/>
      <c r="CD2" s="90"/>
      <c r="CE2" s="87"/>
      <c r="CF2" s="87"/>
      <c r="CG2" s="87"/>
      <c r="CH2" s="87"/>
      <c r="CI2" s="87"/>
      <c r="CJ2" s="87"/>
      <c r="CK2" s="87"/>
      <c r="CL2" s="87"/>
      <c r="CM2" s="87"/>
      <c r="CN2" s="87"/>
      <c r="CO2" s="87"/>
      <c r="CP2" s="87"/>
      <c r="CQ2" s="87"/>
      <c r="CR2" s="87"/>
      <c r="CS2" s="87"/>
      <c r="CT2" s="88"/>
    </row>
    <row r="3" spans="1:98" ht="72" customHeight="1" x14ac:dyDescent="0.3">
      <c r="A3" s="4" t="s">
        <v>0</v>
      </c>
      <c r="B3" s="5" t="s">
        <v>1</v>
      </c>
      <c r="C3" s="6" t="s">
        <v>2</v>
      </c>
      <c r="D3" s="7" t="s">
        <v>3</v>
      </c>
      <c r="E3" s="8" t="s">
        <v>4</v>
      </c>
      <c r="F3" s="9" t="s">
        <v>5</v>
      </c>
      <c r="G3" s="10" t="s">
        <v>6</v>
      </c>
      <c r="H3" s="11" t="s">
        <v>7</v>
      </c>
      <c r="I3" s="12" t="s">
        <v>8</v>
      </c>
      <c r="J3" s="13" t="s">
        <v>9</v>
      </c>
      <c r="K3" s="14" t="s">
        <v>10</v>
      </c>
      <c r="L3" s="15" t="s">
        <v>11</v>
      </c>
      <c r="M3" s="16" t="s">
        <v>12</v>
      </c>
      <c r="N3" s="17" t="s">
        <v>13</v>
      </c>
      <c r="O3" s="18" t="s">
        <v>14</v>
      </c>
      <c r="P3" s="19" t="s">
        <v>15</v>
      </c>
      <c r="Q3" s="20" t="s">
        <v>16</v>
      </c>
      <c r="R3" s="21" t="s">
        <v>17</v>
      </c>
      <c r="S3" s="22" t="s">
        <v>18</v>
      </c>
      <c r="T3" s="23" t="s">
        <v>19</v>
      </c>
      <c r="U3" s="24" t="s">
        <v>20</v>
      </c>
      <c r="V3" s="25" t="s">
        <v>21</v>
      </c>
      <c r="W3" s="26" t="s">
        <v>22</v>
      </c>
      <c r="X3" s="27" t="s">
        <v>23</v>
      </c>
      <c r="Y3" s="28" t="s">
        <v>24</v>
      </c>
      <c r="Z3" s="29" t="s">
        <v>25</v>
      </c>
      <c r="AA3" s="30" t="s">
        <v>26</v>
      </c>
      <c r="AB3" s="31" t="s">
        <v>27</v>
      </c>
      <c r="AC3" s="32" t="s">
        <v>28</v>
      </c>
      <c r="AD3" s="33" t="s">
        <v>29</v>
      </c>
      <c r="AE3" s="34" t="s">
        <v>30</v>
      </c>
      <c r="AF3" s="35" t="s">
        <v>31</v>
      </c>
      <c r="AG3" s="36" t="s">
        <v>32</v>
      </c>
      <c r="AH3" s="79" t="s">
        <v>10</v>
      </c>
      <c r="AI3" s="37" t="s">
        <v>388</v>
      </c>
      <c r="AJ3" s="54" t="s">
        <v>389</v>
      </c>
      <c r="AK3" s="55" t="s">
        <v>390</v>
      </c>
      <c r="AL3" s="37" t="s">
        <v>388</v>
      </c>
      <c r="AM3" s="54" t="s">
        <v>389</v>
      </c>
      <c r="AN3" s="55" t="s">
        <v>390</v>
      </c>
      <c r="AO3" s="37" t="s">
        <v>388</v>
      </c>
      <c r="AP3" s="54" t="s">
        <v>389</v>
      </c>
      <c r="AQ3" s="55" t="s">
        <v>390</v>
      </c>
      <c r="AR3" s="37" t="s">
        <v>388</v>
      </c>
      <c r="AS3" s="54" t="s">
        <v>391</v>
      </c>
      <c r="AT3" s="55" t="s">
        <v>390</v>
      </c>
      <c r="AU3" s="37" t="s">
        <v>388</v>
      </c>
      <c r="AV3" s="54" t="s">
        <v>389</v>
      </c>
      <c r="AW3" s="55" t="s">
        <v>390</v>
      </c>
      <c r="AX3" s="37" t="s">
        <v>388</v>
      </c>
      <c r="AY3" s="54" t="s">
        <v>391</v>
      </c>
      <c r="AZ3" s="55" t="s">
        <v>390</v>
      </c>
      <c r="BA3" s="43" t="s">
        <v>388</v>
      </c>
      <c r="BB3" s="56" t="s">
        <v>389</v>
      </c>
      <c r="BC3" s="57" t="s">
        <v>390</v>
      </c>
      <c r="BD3" s="37" t="s">
        <v>388</v>
      </c>
      <c r="BE3" s="54" t="s">
        <v>389</v>
      </c>
      <c r="BF3" s="55" t="s">
        <v>390</v>
      </c>
      <c r="BG3" s="37" t="s">
        <v>388</v>
      </c>
      <c r="BH3" s="54" t="s">
        <v>391</v>
      </c>
      <c r="BI3" s="55" t="s">
        <v>390</v>
      </c>
      <c r="BJ3" s="37" t="s">
        <v>388</v>
      </c>
      <c r="BK3" s="54" t="s">
        <v>389</v>
      </c>
      <c r="BL3" s="55" t="s">
        <v>390</v>
      </c>
      <c r="BM3" s="37" t="s">
        <v>388</v>
      </c>
      <c r="BN3" s="54" t="s">
        <v>389</v>
      </c>
      <c r="BO3" s="55" t="s">
        <v>390</v>
      </c>
      <c r="BP3" s="37" t="s">
        <v>388</v>
      </c>
      <c r="BQ3" s="54" t="s">
        <v>391</v>
      </c>
      <c r="BR3" s="55" t="s">
        <v>390</v>
      </c>
      <c r="BS3" s="37" t="s">
        <v>388</v>
      </c>
      <c r="BT3" s="54" t="s">
        <v>389</v>
      </c>
      <c r="BU3" s="55" t="s">
        <v>390</v>
      </c>
      <c r="BV3" s="37" t="s">
        <v>388</v>
      </c>
      <c r="BW3" s="54" t="s">
        <v>389</v>
      </c>
      <c r="BX3" s="55" t="s">
        <v>390</v>
      </c>
      <c r="BY3" s="37" t="s">
        <v>388</v>
      </c>
      <c r="BZ3" s="54" t="s">
        <v>389</v>
      </c>
      <c r="CA3" s="58" t="s">
        <v>390</v>
      </c>
      <c r="CB3" s="37" t="s">
        <v>388</v>
      </c>
      <c r="CC3" s="54" t="s">
        <v>389</v>
      </c>
      <c r="CD3" s="58" t="s">
        <v>390</v>
      </c>
      <c r="CE3" s="37" t="s">
        <v>388</v>
      </c>
      <c r="CF3" s="54" t="s">
        <v>389</v>
      </c>
      <c r="CG3" s="58" t="s">
        <v>390</v>
      </c>
      <c r="CH3" s="37" t="s">
        <v>388</v>
      </c>
      <c r="CI3" s="54" t="s">
        <v>389</v>
      </c>
      <c r="CJ3" s="58" t="s">
        <v>390</v>
      </c>
      <c r="CK3" s="37" t="s">
        <v>388</v>
      </c>
      <c r="CL3" s="54" t="s">
        <v>389</v>
      </c>
      <c r="CM3" s="58" t="s">
        <v>390</v>
      </c>
      <c r="CN3" s="37" t="s">
        <v>388</v>
      </c>
      <c r="CO3" s="54" t="s">
        <v>389</v>
      </c>
      <c r="CP3" s="58" t="s">
        <v>390</v>
      </c>
      <c r="CQ3" s="37" t="s">
        <v>388</v>
      </c>
      <c r="CR3" s="54" t="s">
        <v>389</v>
      </c>
      <c r="CS3" s="58" t="s">
        <v>390</v>
      </c>
      <c r="CT3" s="89"/>
    </row>
    <row r="4" spans="1:98" ht="15" x14ac:dyDescent="0.3">
      <c r="A4" s="81" t="s">
        <v>33</v>
      </c>
      <c r="B4" s="81" t="s">
        <v>34</v>
      </c>
      <c r="C4" s="81" t="s">
        <v>35</v>
      </c>
      <c r="D4" s="81" t="s">
        <v>36</v>
      </c>
      <c r="E4" s="81" t="s">
        <v>37</v>
      </c>
      <c r="F4" s="81" t="s">
        <v>38</v>
      </c>
      <c r="G4" s="81" t="s">
        <v>39</v>
      </c>
      <c r="H4" s="81" t="s">
        <v>40</v>
      </c>
      <c r="I4" s="80">
        <v>109</v>
      </c>
      <c r="J4" s="80">
        <v>5800</v>
      </c>
      <c r="K4" s="84"/>
      <c r="L4" s="84"/>
      <c r="M4" s="84"/>
      <c r="N4" s="81" t="s">
        <v>41</v>
      </c>
      <c r="O4" s="81" t="s">
        <v>42</v>
      </c>
      <c r="P4" s="81" t="s">
        <v>43</v>
      </c>
      <c r="Q4" s="81" t="s">
        <v>44</v>
      </c>
      <c r="R4" s="81" t="s">
        <v>45</v>
      </c>
      <c r="S4" s="81" t="s">
        <v>46</v>
      </c>
      <c r="T4" s="81" t="s">
        <v>47</v>
      </c>
      <c r="U4" s="81" t="s">
        <v>48</v>
      </c>
      <c r="V4" s="81" t="s">
        <v>49</v>
      </c>
      <c r="W4" s="84"/>
      <c r="X4" s="81" t="s">
        <v>50</v>
      </c>
      <c r="Y4" s="84"/>
      <c r="Z4" s="80">
        <v>10</v>
      </c>
      <c r="AA4" s="85"/>
      <c r="AB4" s="81" t="s">
        <v>33</v>
      </c>
      <c r="AC4" s="82">
        <v>49674</v>
      </c>
      <c r="AD4" s="80">
        <v>1</v>
      </c>
      <c r="AE4" s="81" t="s">
        <v>51</v>
      </c>
      <c r="AF4" s="80"/>
      <c r="AG4" s="80"/>
      <c r="AH4" s="52">
        <v>5800</v>
      </c>
      <c r="AI4" s="38">
        <v>1</v>
      </c>
      <c r="AJ4" s="54">
        <f>TRUNC((AI4/12*36),0)</f>
        <v>3</v>
      </c>
      <c r="AK4" s="55">
        <f>AJ4*AH4</f>
        <v>17400</v>
      </c>
      <c r="AL4" s="38">
        <v>1</v>
      </c>
      <c r="AM4" s="54">
        <f>TRUNC((AL4/12*36),0)</f>
        <v>3</v>
      </c>
      <c r="AN4" s="55">
        <f>AM4*AH4</f>
        <v>17400</v>
      </c>
      <c r="AO4" s="38">
        <v>2</v>
      </c>
      <c r="AP4" s="54">
        <f>TRUNC((AO4/12*36),0)</f>
        <v>6</v>
      </c>
      <c r="AQ4" s="55">
        <f>AP4*AH4</f>
        <v>34800</v>
      </c>
      <c r="AR4" s="38">
        <v>1</v>
      </c>
      <c r="AS4" s="54">
        <f>TRUNC((AR4/12*36),0)</f>
        <v>3</v>
      </c>
      <c r="AT4" s="55">
        <f>AS4*AH4</f>
        <v>17400</v>
      </c>
      <c r="AU4" s="38">
        <v>1</v>
      </c>
      <c r="AV4" s="54">
        <f>TRUNC((AU4/12*36),0)</f>
        <v>3</v>
      </c>
      <c r="AW4" s="55">
        <f>AV4*AH4</f>
        <v>17400</v>
      </c>
      <c r="AX4" s="38">
        <v>2</v>
      </c>
      <c r="AY4" s="54">
        <f>TRUNC((AX4/12*36),0)</f>
        <v>6</v>
      </c>
      <c r="AZ4" s="55">
        <f>AY4*AH4</f>
        <v>34800</v>
      </c>
      <c r="BA4" s="39">
        <v>1</v>
      </c>
      <c r="BB4" s="54">
        <f>TRUNC((BA4/12*36),0)</f>
        <v>3</v>
      </c>
      <c r="BC4" s="57">
        <f>BB4*AH4</f>
        <v>17400</v>
      </c>
      <c r="BD4" s="38">
        <v>1</v>
      </c>
      <c r="BE4" s="54">
        <f>TRUNC((BD4/12*36),0)</f>
        <v>3</v>
      </c>
      <c r="BF4" s="55">
        <f>BE4*AH4</f>
        <v>17400</v>
      </c>
      <c r="BG4" s="44">
        <v>1</v>
      </c>
      <c r="BH4" s="54">
        <f>TRUNC((BG4/12*36),0)</f>
        <v>3</v>
      </c>
      <c r="BI4" s="55">
        <f>BH4*AH4</f>
        <v>17400</v>
      </c>
      <c r="BJ4" s="61">
        <v>1</v>
      </c>
      <c r="BK4" s="54">
        <f>TRUNC((BJ4/12*36),0)</f>
        <v>3</v>
      </c>
      <c r="BL4" s="55">
        <f>BK4*AH4</f>
        <v>17400</v>
      </c>
      <c r="BM4" s="61">
        <v>3</v>
      </c>
      <c r="BN4" s="54">
        <f>TRUNC((BM4/12*36),0)</f>
        <v>9</v>
      </c>
      <c r="BO4" s="55">
        <f>BN4*AH4</f>
        <v>52200</v>
      </c>
      <c r="BP4" s="38">
        <v>1</v>
      </c>
      <c r="BQ4" s="54">
        <f>TRUNC((BP4/12*36),0)</f>
        <v>3</v>
      </c>
      <c r="BR4" s="55">
        <f>BQ4*AH4</f>
        <v>17400</v>
      </c>
      <c r="BS4" s="38">
        <v>2</v>
      </c>
      <c r="BT4" s="54">
        <f>TRUNC((BS4/12*36),0)</f>
        <v>6</v>
      </c>
      <c r="BU4" s="55">
        <f t="shared" ref="BU4:BU35" si="0">BT4*AH4</f>
        <v>34800</v>
      </c>
      <c r="BV4" s="73">
        <v>2</v>
      </c>
      <c r="BW4" s="54">
        <f>TRUNC((BV4/12*36),0)</f>
        <v>6</v>
      </c>
      <c r="BX4" s="55">
        <f>BW4*AH4</f>
        <v>34800</v>
      </c>
      <c r="BY4" s="38">
        <v>2</v>
      </c>
      <c r="BZ4" s="54">
        <f>TRUNC((BY4/12*36),0)</f>
        <v>6</v>
      </c>
      <c r="CA4" s="58">
        <f>BZ4*AH4</f>
        <v>34800</v>
      </c>
      <c r="CB4" s="61">
        <v>4</v>
      </c>
      <c r="CC4" s="54">
        <f>TRUNC((CB4/12*36),0)</f>
        <v>12</v>
      </c>
      <c r="CD4" s="58">
        <f>CC4*AH4</f>
        <v>69600</v>
      </c>
      <c r="CE4" s="38">
        <v>2</v>
      </c>
      <c r="CF4" s="54">
        <f>TRUNC((CE4/12*36),0)</f>
        <v>6</v>
      </c>
      <c r="CG4" s="58">
        <f>CF4*AH4</f>
        <v>34800</v>
      </c>
      <c r="CH4" s="61">
        <v>0</v>
      </c>
      <c r="CI4" s="54">
        <f>TRUNC((CH4/12*36),0)</f>
        <v>0</v>
      </c>
      <c r="CJ4" s="58">
        <f>CI4*AH4</f>
        <v>0</v>
      </c>
      <c r="CK4" s="61">
        <v>0</v>
      </c>
      <c r="CL4" s="54">
        <f>TRUNC((CK4/12*36),0)</f>
        <v>0</v>
      </c>
      <c r="CM4" s="58">
        <f>CL4*AH4</f>
        <v>0</v>
      </c>
      <c r="CN4" s="38">
        <v>0</v>
      </c>
      <c r="CO4" s="54">
        <f>TRUNC((CN4/12*36),0)</f>
        <v>0</v>
      </c>
      <c r="CP4" s="58">
        <f>CO4*AH4</f>
        <v>0</v>
      </c>
      <c r="CQ4" s="38"/>
      <c r="CR4" s="54">
        <f>TRUNC((CQ4/12*36),0)</f>
        <v>0</v>
      </c>
      <c r="CS4" s="58">
        <f>CR4*AH4</f>
        <v>0</v>
      </c>
      <c r="CT4" s="78">
        <v>25</v>
      </c>
    </row>
    <row r="5" spans="1:98" ht="15" x14ac:dyDescent="0.3">
      <c r="A5" s="81" t="s">
        <v>52</v>
      </c>
      <c r="B5" s="81" t="s">
        <v>34</v>
      </c>
      <c r="C5" s="81" t="s">
        <v>53</v>
      </c>
      <c r="D5" s="81" t="s">
        <v>54</v>
      </c>
      <c r="E5" s="81" t="s">
        <v>55</v>
      </c>
      <c r="F5" s="81" t="s">
        <v>56</v>
      </c>
      <c r="G5" s="81" t="s">
        <v>57</v>
      </c>
      <c r="H5" s="81" t="s">
        <v>58</v>
      </c>
      <c r="I5" s="80">
        <v>821343</v>
      </c>
      <c r="J5" s="80">
        <v>2.35</v>
      </c>
      <c r="K5" s="80">
        <v>2.35</v>
      </c>
      <c r="L5" s="80">
        <v>1930156.05</v>
      </c>
      <c r="M5" s="80">
        <v>0.21</v>
      </c>
      <c r="N5" s="81" t="s">
        <v>58</v>
      </c>
      <c r="O5" s="81" t="s">
        <v>59</v>
      </c>
      <c r="P5" s="81" t="s">
        <v>60</v>
      </c>
      <c r="Q5" s="81" t="s">
        <v>61</v>
      </c>
      <c r="R5" s="81" t="s">
        <v>62</v>
      </c>
      <c r="S5" s="81" t="s">
        <v>63</v>
      </c>
      <c r="T5" s="81" t="s">
        <v>64</v>
      </c>
      <c r="U5" s="81" t="s">
        <v>65</v>
      </c>
      <c r="V5" s="81" t="s">
        <v>66</v>
      </c>
      <c r="W5" s="80">
        <v>2.355</v>
      </c>
      <c r="X5" s="81" t="s">
        <v>34</v>
      </c>
      <c r="Y5" s="80">
        <v>259.12</v>
      </c>
      <c r="Z5" s="80">
        <v>10</v>
      </c>
      <c r="AA5" s="81" t="s">
        <v>67</v>
      </c>
      <c r="AB5" s="81" t="s">
        <v>33</v>
      </c>
      <c r="AC5" s="82">
        <v>47145</v>
      </c>
      <c r="AD5" s="80">
        <v>30</v>
      </c>
      <c r="AE5" s="81" t="s">
        <v>68</v>
      </c>
      <c r="AF5" s="80">
        <v>0</v>
      </c>
      <c r="AG5" s="80">
        <v>0</v>
      </c>
      <c r="AH5" s="52">
        <v>2.35</v>
      </c>
      <c r="AI5" s="39"/>
      <c r="AJ5" s="54">
        <f t="shared" ref="AJ5:AJ35" si="1">TRUNC((AI5/12*36),0)</f>
        <v>0</v>
      </c>
      <c r="AK5" s="55">
        <f t="shared" ref="AK5:AK35" si="2">AJ5*AH5</f>
        <v>0</v>
      </c>
      <c r="AL5" s="39"/>
      <c r="AM5" s="54">
        <f t="shared" ref="AM5:AM35" si="3">TRUNC((AL5/12*36),0)</f>
        <v>0</v>
      </c>
      <c r="AN5" s="55">
        <f t="shared" ref="AN5:AN35" si="4">AM5*AH5</f>
        <v>0</v>
      </c>
      <c r="AO5" s="62"/>
      <c r="AP5" s="54">
        <f t="shared" ref="AP5:AP35" si="5">TRUNC((AO5/12*36),0)</f>
        <v>0</v>
      </c>
      <c r="AQ5" s="55">
        <f t="shared" ref="AQ5:AQ35" si="6">AP5*AH5</f>
        <v>0</v>
      </c>
      <c r="AR5" s="62"/>
      <c r="AS5" s="54">
        <f t="shared" ref="AS5:AS35" si="7">TRUNC((AR5/12*36),0)</f>
        <v>0</v>
      </c>
      <c r="AT5" s="55">
        <f t="shared" ref="AT5:AT35" si="8">AS5*AH5</f>
        <v>0</v>
      </c>
      <c r="AU5" s="39"/>
      <c r="AV5" s="54">
        <f t="shared" ref="AV5:AV35" si="9">TRUNC((AU5/12*36),0)</f>
        <v>0</v>
      </c>
      <c r="AW5" s="55">
        <f t="shared" ref="AW5:AW35" si="10">AV5*AH5</f>
        <v>0</v>
      </c>
      <c r="AX5" s="39">
        <v>210601</v>
      </c>
      <c r="AY5" s="54">
        <f t="shared" ref="AY5:AY35" si="11">TRUNC((AX5/12*36),0)</f>
        <v>631803</v>
      </c>
      <c r="AZ5" s="55">
        <f t="shared" ref="AZ5:AZ35" si="12">AY5*AH5</f>
        <v>1484737.05</v>
      </c>
      <c r="BA5" s="39"/>
      <c r="BB5" s="54">
        <f t="shared" ref="BB5:BB35" si="13">TRUNC((BA5/12*36),0)</f>
        <v>0</v>
      </c>
      <c r="BC5" s="57">
        <f t="shared" ref="BC5:BC35" si="14">BB5*AH5</f>
        <v>0</v>
      </c>
      <c r="BD5" s="39"/>
      <c r="BE5" s="54">
        <f t="shared" ref="BE5:BE35" si="15">TRUNC((BD5/12*36),0)</f>
        <v>0</v>
      </c>
      <c r="BF5" s="55">
        <f t="shared" ref="BF5:BF35" si="16">BE5*AH5</f>
        <v>0</v>
      </c>
      <c r="BG5" s="45"/>
      <c r="BH5" s="54">
        <f t="shared" ref="BH5:BH35" si="17">TRUNC((BG5/12*36),0)</f>
        <v>0</v>
      </c>
      <c r="BI5" s="55">
        <f t="shared" ref="BI5:BI35" si="18">BH5*AH5</f>
        <v>0</v>
      </c>
      <c r="BJ5" s="60"/>
      <c r="BK5" s="54">
        <f t="shared" ref="BK5:BK35" si="19">TRUNC((BJ5/12*36),0)</f>
        <v>0</v>
      </c>
      <c r="BL5" s="55">
        <f t="shared" ref="BL5:BL35" si="20">BK5*AH5</f>
        <v>0</v>
      </c>
      <c r="BM5" s="61"/>
      <c r="BN5" s="54">
        <f t="shared" ref="BN5:BN35" si="21">TRUNC((BM5/12*36),0)</f>
        <v>0</v>
      </c>
      <c r="BO5" s="55">
        <f t="shared" ref="BO5:BO35" si="22">BN5*AH5</f>
        <v>0</v>
      </c>
      <c r="BP5" s="38"/>
      <c r="BQ5" s="54">
        <f t="shared" ref="BQ5:BQ35" si="23">TRUNC((BP5/12*36),0)</f>
        <v>0</v>
      </c>
      <c r="BR5" s="55">
        <f t="shared" ref="BR5:BR35" si="24">BQ5*AH5</f>
        <v>0</v>
      </c>
      <c r="BS5" s="38"/>
      <c r="BT5" s="54">
        <f t="shared" ref="BT5:BT35" si="25">TRUNC((BS5/12*36),0)</f>
        <v>0</v>
      </c>
      <c r="BU5" s="55">
        <f t="shared" si="0"/>
        <v>0</v>
      </c>
      <c r="BV5" s="38"/>
      <c r="BW5" s="54">
        <f t="shared" ref="BW5:BW35" si="26">TRUNC((BV5/12*36),0)</f>
        <v>0</v>
      </c>
      <c r="BX5" s="55">
        <f t="shared" ref="BX5:BX35" si="27">BW5*AH5</f>
        <v>0</v>
      </c>
      <c r="BY5" s="38"/>
      <c r="BZ5" s="54">
        <f t="shared" ref="BZ5:BZ35" si="28">TRUNC((BY5/12*36),0)</f>
        <v>0</v>
      </c>
      <c r="CA5" s="58">
        <f t="shared" ref="CA5:CA35" si="29">BZ5*AH5</f>
        <v>0</v>
      </c>
      <c r="CB5" s="38"/>
      <c r="CC5" s="54">
        <f t="shared" ref="CC5:CC35" si="30">TRUNC((CB5/12*36),0)</f>
        <v>0</v>
      </c>
      <c r="CD5" s="58">
        <f t="shared" ref="CD5:CD35" si="31">CC5*AH5</f>
        <v>0</v>
      </c>
      <c r="CE5" s="61"/>
      <c r="CF5" s="54">
        <f t="shared" ref="CF5:CF35" si="32">TRUNC((CE5/12*36),0)</f>
        <v>0</v>
      </c>
      <c r="CG5" s="58">
        <f t="shared" ref="CG5:CG35" si="33">CF5*AH5</f>
        <v>0</v>
      </c>
      <c r="CH5" s="61"/>
      <c r="CI5" s="54">
        <f t="shared" ref="CI5:CI35" si="34">TRUNC((CH5/12*36),0)</f>
        <v>0</v>
      </c>
      <c r="CJ5" s="58">
        <f t="shared" ref="CJ5:CJ35" si="35">CI5*AH5</f>
        <v>0</v>
      </c>
      <c r="CK5" s="61"/>
      <c r="CL5" s="54">
        <f t="shared" ref="CL5:CL35" si="36">TRUNC((CK5/12*36),0)</f>
        <v>0</v>
      </c>
      <c r="CM5" s="58">
        <f t="shared" ref="CM5:CM35" si="37">CL5*AH5</f>
        <v>0</v>
      </c>
      <c r="CN5" s="38"/>
      <c r="CO5" s="54">
        <f t="shared" ref="CO5:CO35" si="38">TRUNC((CN5/12*36),0)</f>
        <v>0</v>
      </c>
      <c r="CP5" s="58">
        <f t="shared" ref="CP5:CP35" si="39">CO5*AH5</f>
        <v>0</v>
      </c>
      <c r="CQ5" s="38"/>
      <c r="CR5" s="54">
        <f t="shared" ref="CR5:CR35" si="40">TRUNC((CQ5/12*36),0)</f>
        <v>0</v>
      </c>
      <c r="CS5" s="58">
        <f t="shared" ref="CS5:CS35" si="41">CR5*AH5</f>
        <v>0</v>
      </c>
      <c r="CT5" s="78">
        <v>189540</v>
      </c>
    </row>
    <row r="6" spans="1:98" ht="15" x14ac:dyDescent="0.3">
      <c r="A6" s="81" t="s">
        <v>69</v>
      </c>
      <c r="B6" s="81" t="s">
        <v>34</v>
      </c>
      <c r="C6" s="81" t="s">
        <v>70</v>
      </c>
      <c r="D6" s="81" t="s">
        <v>71</v>
      </c>
      <c r="E6" s="81" t="s">
        <v>72</v>
      </c>
      <c r="F6" s="81" t="s">
        <v>72</v>
      </c>
      <c r="G6" s="81" t="s">
        <v>73</v>
      </c>
      <c r="H6" s="81" t="s">
        <v>40</v>
      </c>
      <c r="I6" s="80">
        <v>3342</v>
      </c>
      <c r="J6" s="80">
        <v>656.63</v>
      </c>
      <c r="K6" s="84"/>
      <c r="L6" s="84"/>
      <c r="M6" s="84"/>
      <c r="N6" s="81" t="s">
        <v>74</v>
      </c>
      <c r="O6" s="81" t="s">
        <v>42</v>
      </c>
      <c r="P6" s="81" t="s">
        <v>43</v>
      </c>
      <c r="Q6" s="81" t="s">
        <v>44</v>
      </c>
      <c r="R6" s="81" t="s">
        <v>45</v>
      </c>
      <c r="S6" s="81" t="s">
        <v>46</v>
      </c>
      <c r="T6" s="81" t="s">
        <v>75</v>
      </c>
      <c r="U6" s="81" t="s">
        <v>76</v>
      </c>
      <c r="V6" s="81" t="s">
        <v>77</v>
      </c>
      <c r="W6" s="84"/>
      <c r="X6" s="81" t="s">
        <v>34</v>
      </c>
      <c r="Y6" s="84"/>
      <c r="Z6" s="80">
        <v>10</v>
      </c>
      <c r="AA6" s="85"/>
      <c r="AB6" s="81" t="s">
        <v>33</v>
      </c>
      <c r="AC6" s="82">
        <v>48852</v>
      </c>
      <c r="AD6" s="80">
        <v>1</v>
      </c>
      <c r="AE6" s="81" t="s">
        <v>51</v>
      </c>
      <c r="AF6" s="80"/>
      <c r="AG6" s="80"/>
      <c r="AH6" s="52">
        <v>656.63</v>
      </c>
      <c r="AI6" s="39">
        <v>66</v>
      </c>
      <c r="AJ6" s="54">
        <f t="shared" si="1"/>
        <v>198</v>
      </c>
      <c r="AK6" s="55">
        <f t="shared" si="2"/>
        <v>130012.74</v>
      </c>
      <c r="AL6" s="39">
        <v>19.2</v>
      </c>
      <c r="AM6" s="54">
        <f t="shared" si="3"/>
        <v>57</v>
      </c>
      <c r="AN6" s="55">
        <f t="shared" si="4"/>
        <v>37427.909999999996</v>
      </c>
      <c r="AO6" s="39">
        <v>86.4</v>
      </c>
      <c r="AP6" s="54">
        <f t="shared" si="5"/>
        <v>259</v>
      </c>
      <c r="AQ6" s="55">
        <f t="shared" si="6"/>
        <v>170067.17</v>
      </c>
      <c r="AR6" s="39">
        <v>17.399999999999999</v>
      </c>
      <c r="AS6" s="54">
        <f t="shared" si="7"/>
        <v>52</v>
      </c>
      <c r="AT6" s="55">
        <f t="shared" si="8"/>
        <v>34144.76</v>
      </c>
      <c r="AU6" s="39">
        <v>17.999999999999996</v>
      </c>
      <c r="AV6" s="54">
        <f t="shared" si="9"/>
        <v>54</v>
      </c>
      <c r="AW6" s="55">
        <f t="shared" si="10"/>
        <v>35458.019999999997</v>
      </c>
      <c r="AX6" s="39">
        <v>109.8</v>
      </c>
      <c r="AY6" s="54">
        <f t="shared" si="11"/>
        <v>329</v>
      </c>
      <c r="AZ6" s="55">
        <f t="shared" si="12"/>
        <v>216031.27</v>
      </c>
      <c r="BA6" s="39">
        <v>35.999999999999993</v>
      </c>
      <c r="BB6" s="54">
        <f t="shared" si="13"/>
        <v>108</v>
      </c>
      <c r="BC6" s="57">
        <f t="shared" si="14"/>
        <v>70916.039999999994</v>
      </c>
      <c r="BD6" s="39">
        <v>15.6</v>
      </c>
      <c r="BE6" s="54">
        <f t="shared" si="15"/>
        <v>46</v>
      </c>
      <c r="BF6" s="55">
        <f t="shared" si="16"/>
        <v>30204.98</v>
      </c>
      <c r="BG6" s="46">
        <v>61.2</v>
      </c>
      <c r="BH6" s="54">
        <f t="shared" si="17"/>
        <v>183</v>
      </c>
      <c r="BI6" s="55">
        <f t="shared" si="18"/>
        <v>120163.29</v>
      </c>
      <c r="BJ6" s="60">
        <v>0</v>
      </c>
      <c r="BK6" s="54">
        <f t="shared" si="19"/>
        <v>0</v>
      </c>
      <c r="BL6" s="55">
        <f t="shared" si="20"/>
        <v>0</v>
      </c>
      <c r="BM6" s="59">
        <v>197</v>
      </c>
      <c r="BN6" s="54">
        <f t="shared" si="21"/>
        <v>591</v>
      </c>
      <c r="BO6" s="55">
        <f t="shared" si="22"/>
        <v>388068.33</v>
      </c>
      <c r="BP6" s="60">
        <v>38</v>
      </c>
      <c r="BQ6" s="54">
        <f t="shared" si="23"/>
        <v>114</v>
      </c>
      <c r="BR6" s="55">
        <f t="shared" si="24"/>
        <v>74855.819999999992</v>
      </c>
      <c r="BS6" s="38">
        <v>8.9999999999999982</v>
      </c>
      <c r="BT6" s="54">
        <f t="shared" si="25"/>
        <v>27</v>
      </c>
      <c r="BU6" s="55">
        <f t="shared" si="0"/>
        <v>17729.009999999998</v>
      </c>
      <c r="BV6" s="38">
        <v>90.000000000000014</v>
      </c>
      <c r="BW6" s="54">
        <f t="shared" si="26"/>
        <v>270</v>
      </c>
      <c r="BX6" s="55">
        <f t="shared" si="27"/>
        <v>177290.1</v>
      </c>
      <c r="BY6" s="60">
        <v>22</v>
      </c>
      <c r="BZ6" s="54">
        <f t="shared" si="28"/>
        <v>66</v>
      </c>
      <c r="CA6" s="58">
        <f t="shared" si="29"/>
        <v>43337.58</v>
      </c>
      <c r="CB6" s="60">
        <v>67</v>
      </c>
      <c r="CC6" s="54">
        <f t="shared" si="30"/>
        <v>201</v>
      </c>
      <c r="CD6" s="58">
        <f t="shared" si="31"/>
        <v>131982.63</v>
      </c>
      <c r="CE6" s="61">
        <v>5.4</v>
      </c>
      <c r="CF6" s="54">
        <f t="shared" si="32"/>
        <v>16</v>
      </c>
      <c r="CG6" s="58">
        <f t="shared" si="33"/>
        <v>10506.08</v>
      </c>
      <c r="CH6" s="61">
        <v>0</v>
      </c>
      <c r="CI6" s="54">
        <f t="shared" si="34"/>
        <v>0</v>
      </c>
      <c r="CJ6" s="58">
        <f t="shared" si="35"/>
        <v>0</v>
      </c>
      <c r="CK6" s="61">
        <v>0</v>
      </c>
      <c r="CL6" s="54">
        <f t="shared" si="36"/>
        <v>0</v>
      </c>
      <c r="CM6" s="58">
        <f t="shared" si="37"/>
        <v>0</v>
      </c>
      <c r="CN6" s="38">
        <v>0</v>
      </c>
      <c r="CO6" s="54">
        <f t="shared" si="38"/>
        <v>0</v>
      </c>
      <c r="CP6" s="58">
        <f t="shared" si="39"/>
        <v>0</v>
      </c>
      <c r="CQ6" s="60">
        <v>0</v>
      </c>
      <c r="CR6" s="54">
        <f t="shared" si="40"/>
        <v>0</v>
      </c>
      <c r="CS6" s="58">
        <f t="shared" si="41"/>
        <v>0</v>
      </c>
      <c r="CT6" s="78">
        <v>771</v>
      </c>
    </row>
    <row r="7" spans="1:98" ht="15" x14ac:dyDescent="0.3">
      <c r="A7" s="81" t="s">
        <v>69</v>
      </c>
      <c r="B7" s="81" t="s">
        <v>78</v>
      </c>
      <c r="C7" s="81" t="s">
        <v>70</v>
      </c>
      <c r="D7" s="81" t="s">
        <v>71</v>
      </c>
      <c r="E7" s="81" t="s">
        <v>72</v>
      </c>
      <c r="F7" s="81" t="s">
        <v>72</v>
      </c>
      <c r="G7" s="81" t="s">
        <v>73</v>
      </c>
      <c r="H7" s="81" t="s">
        <v>40</v>
      </c>
      <c r="I7" s="80">
        <v>2225</v>
      </c>
      <c r="J7" s="80">
        <v>656.63</v>
      </c>
      <c r="K7" s="84"/>
      <c r="L7" s="84"/>
      <c r="M7" s="84"/>
      <c r="N7" s="81" t="s">
        <v>79</v>
      </c>
      <c r="O7" s="81" t="s">
        <v>42</v>
      </c>
      <c r="P7" s="81" t="s">
        <v>43</v>
      </c>
      <c r="Q7" s="81" t="s">
        <v>44</v>
      </c>
      <c r="R7" s="81" t="s">
        <v>45</v>
      </c>
      <c r="S7" s="81" t="s">
        <v>46</v>
      </c>
      <c r="T7" s="81" t="s">
        <v>80</v>
      </c>
      <c r="U7" s="81" t="s">
        <v>81</v>
      </c>
      <c r="V7" s="81" t="s">
        <v>82</v>
      </c>
      <c r="W7" s="84"/>
      <c r="X7" s="81" t="s">
        <v>34</v>
      </c>
      <c r="Y7" s="84"/>
      <c r="Z7" s="80">
        <v>10</v>
      </c>
      <c r="AA7" s="85"/>
      <c r="AB7" s="81" t="s">
        <v>33</v>
      </c>
      <c r="AC7" s="82">
        <v>48852</v>
      </c>
      <c r="AD7" s="80">
        <v>1</v>
      </c>
      <c r="AE7" s="81" t="s">
        <v>51</v>
      </c>
      <c r="AF7" s="80"/>
      <c r="AG7" s="80"/>
      <c r="AH7" s="52">
        <v>656.63</v>
      </c>
      <c r="AI7" s="39">
        <v>44</v>
      </c>
      <c r="AJ7" s="54">
        <f t="shared" si="1"/>
        <v>132</v>
      </c>
      <c r="AK7" s="55">
        <f t="shared" si="2"/>
        <v>86675.16</v>
      </c>
      <c r="AL7" s="39">
        <v>12.8</v>
      </c>
      <c r="AM7" s="54">
        <f t="shared" si="3"/>
        <v>38</v>
      </c>
      <c r="AN7" s="55">
        <f t="shared" si="4"/>
        <v>24951.94</v>
      </c>
      <c r="AO7" s="39">
        <v>57.6</v>
      </c>
      <c r="AP7" s="54">
        <f t="shared" si="5"/>
        <v>172</v>
      </c>
      <c r="AQ7" s="55">
        <f t="shared" si="6"/>
        <v>112940.36</v>
      </c>
      <c r="AR7" s="39">
        <v>11.6</v>
      </c>
      <c r="AS7" s="54">
        <f t="shared" si="7"/>
        <v>34</v>
      </c>
      <c r="AT7" s="55">
        <f t="shared" si="8"/>
        <v>22325.42</v>
      </c>
      <c r="AU7" s="39">
        <v>11.999999999999998</v>
      </c>
      <c r="AV7" s="54">
        <f t="shared" si="9"/>
        <v>36</v>
      </c>
      <c r="AW7" s="55">
        <f t="shared" si="10"/>
        <v>23638.68</v>
      </c>
      <c r="AX7" s="39">
        <v>73.2</v>
      </c>
      <c r="AY7" s="54">
        <f t="shared" si="11"/>
        <v>219</v>
      </c>
      <c r="AZ7" s="55">
        <f t="shared" si="12"/>
        <v>143801.97</v>
      </c>
      <c r="BA7" s="39">
        <v>23.999999999999996</v>
      </c>
      <c r="BB7" s="54">
        <f t="shared" si="13"/>
        <v>72</v>
      </c>
      <c r="BC7" s="57">
        <f t="shared" si="14"/>
        <v>47277.36</v>
      </c>
      <c r="BD7" s="39">
        <v>10.4</v>
      </c>
      <c r="BE7" s="54">
        <f t="shared" si="15"/>
        <v>31</v>
      </c>
      <c r="BF7" s="55">
        <f t="shared" si="16"/>
        <v>20355.53</v>
      </c>
      <c r="BG7" s="46">
        <v>40.799999999999997</v>
      </c>
      <c r="BH7" s="54">
        <f t="shared" si="17"/>
        <v>122</v>
      </c>
      <c r="BI7" s="55">
        <f t="shared" si="18"/>
        <v>80108.86</v>
      </c>
      <c r="BJ7" s="60">
        <v>0</v>
      </c>
      <c r="BK7" s="54">
        <f t="shared" si="19"/>
        <v>0</v>
      </c>
      <c r="BL7" s="55">
        <f t="shared" si="20"/>
        <v>0</v>
      </c>
      <c r="BM7" s="59">
        <v>131</v>
      </c>
      <c r="BN7" s="54">
        <f t="shared" si="21"/>
        <v>393</v>
      </c>
      <c r="BO7" s="55">
        <f t="shared" si="22"/>
        <v>258055.59</v>
      </c>
      <c r="BP7" s="60">
        <v>25</v>
      </c>
      <c r="BQ7" s="54">
        <f t="shared" si="23"/>
        <v>75</v>
      </c>
      <c r="BR7" s="55">
        <f t="shared" si="24"/>
        <v>49247.25</v>
      </c>
      <c r="BS7" s="38">
        <v>5.9999999999999991</v>
      </c>
      <c r="BT7" s="54">
        <f t="shared" si="25"/>
        <v>18</v>
      </c>
      <c r="BU7" s="55">
        <f t="shared" si="0"/>
        <v>11819.34</v>
      </c>
      <c r="BV7" s="38">
        <v>60.000000000000007</v>
      </c>
      <c r="BW7" s="54">
        <f t="shared" si="26"/>
        <v>180</v>
      </c>
      <c r="BX7" s="55">
        <f t="shared" si="27"/>
        <v>118193.4</v>
      </c>
      <c r="BY7" s="60">
        <v>15</v>
      </c>
      <c r="BZ7" s="54">
        <f t="shared" si="28"/>
        <v>45</v>
      </c>
      <c r="CA7" s="58">
        <f t="shared" si="29"/>
        <v>29548.35</v>
      </c>
      <c r="CB7" s="60">
        <v>45</v>
      </c>
      <c r="CC7" s="54">
        <f t="shared" si="30"/>
        <v>135</v>
      </c>
      <c r="CD7" s="58">
        <f t="shared" si="31"/>
        <v>88645.05</v>
      </c>
      <c r="CE7" s="61">
        <v>3.6</v>
      </c>
      <c r="CF7" s="54">
        <f t="shared" si="32"/>
        <v>10</v>
      </c>
      <c r="CG7" s="58">
        <f t="shared" si="33"/>
        <v>6566.3</v>
      </c>
      <c r="CH7" s="61">
        <v>0</v>
      </c>
      <c r="CI7" s="54">
        <f t="shared" si="34"/>
        <v>0</v>
      </c>
      <c r="CJ7" s="58">
        <f t="shared" si="35"/>
        <v>0</v>
      </c>
      <c r="CK7" s="61">
        <v>0</v>
      </c>
      <c r="CL7" s="54">
        <f t="shared" si="36"/>
        <v>0</v>
      </c>
      <c r="CM7" s="58">
        <f t="shared" si="37"/>
        <v>0</v>
      </c>
      <c r="CN7" s="38">
        <v>0</v>
      </c>
      <c r="CO7" s="54">
        <f t="shared" si="38"/>
        <v>0</v>
      </c>
      <c r="CP7" s="58">
        <f t="shared" si="39"/>
        <v>0</v>
      </c>
      <c r="CQ7" s="60">
        <v>0</v>
      </c>
      <c r="CR7" s="54">
        <f t="shared" si="40"/>
        <v>0</v>
      </c>
      <c r="CS7" s="58">
        <f t="shared" si="41"/>
        <v>0</v>
      </c>
      <c r="CT7" s="78">
        <v>513</v>
      </c>
    </row>
    <row r="8" spans="1:98" ht="15" x14ac:dyDescent="0.3">
      <c r="A8" s="81" t="s">
        <v>83</v>
      </c>
      <c r="B8" s="81" t="s">
        <v>34</v>
      </c>
      <c r="C8" s="81" t="s">
        <v>84</v>
      </c>
      <c r="D8" s="81" t="s">
        <v>85</v>
      </c>
      <c r="E8" s="81" t="s">
        <v>86</v>
      </c>
      <c r="F8" s="81" t="s">
        <v>87</v>
      </c>
      <c r="G8" s="81" t="s">
        <v>88</v>
      </c>
      <c r="H8" s="81" t="s">
        <v>88</v>
      </c>
      <c r="I8" s="80">
        <v>23</v>
      </c>
      <c r="J8" s="80">
        <v>91698.78</v>
      </c>
      <c r="K8" s="84"/>
      <c r="L8" s="84"/>
      <c r="M8" s="84"/>
      <c r="N8" s="81" t="s">
        <v>89</v>
      </c>
      <c r="O8" s="81" t="s">
        <v>90</v>
      </c>
      <c r="P8" s="81" t="s">
        <v>91</v>
      </c>
      <c r="Q8" s="81" t="s">
        <v>456</v>
      </c>
      <c r="R8" s="81" t="s">
        <v>92</v>
      </c>
      <c r="S8" s="81" t="s">
        <v>93</v>
      </c>
      <c r="T8" s="81" t="s">
        <v>94</v>
      </c>
      <c r="U8" s="81" t="s">
        <v>86</v>
      </c>
      <c r="V8" s="81" t="s">
        <v>95</v>
      </c>
      <c r="W8" s="84"/>
      <c r="X8" s="81" t="s">
        <v>50</v>
      </c>
      <c r="Y8" s="84"/>
      <c r="Z8" s="80">
        <v>10</v>
      </c>
      <c r="AA8" s="85"/>
      <c r="AB8" s="81" t="s">
        <v>33</v>
      </c>
      <c r="AC8" s="82">
        <v>48029</v>
      </c>
      <c r="AD8" s="80">
        <v>1</v>
      </c>
      <c r="AE8" s="81" t="s">
        <v>96</v>
      </c>
      <c r="AF8" s="80"/>
      <c r="AG8" s="80"/>
      <c r="AH8" s="52">
        <v>91698.78</v>
      </c>
      <c r="AI8" s="40"/>
      <c r="AJ8" s="54">
        <f t="shared" si="1"/>
        <v>0</v>
      </c>
      <c r="AK8" s="55">
        <f t="shared" si="2"/>
        <v>0</v>
      </c>
      <c r="AL8" s="40"/>
      <c r="AM8" s="54">
        <f t="shared" si="3"/>
        <v>0</v>
      </c>
      <c r="AN8" s="55">
        <f t="shared" si="4"/>
        <v>0</v>
      </c>
      <c r="AO8" s="40"/>
      <c r="AP8" s="54">
        <f t="shared" si="5"/>
        <v>0</v>
      </c>
      <c r="AQ8" s="55">
        <f t="shared" si="6"/>
        <v>0</v>
      </c>
      <c r="AR8" s="40"/>
      <c r="AS8" s="54">
        <f t="shared" si="7"/>
        <v>0</v>
      </c>
      <c r="AT8" s="55">
        <f t="shared" si="8"/>
        <v>0</v>
      </c>
      <c r="AU8" s="40"/>
      <c r="AV8" s="54">
        <f t="shared" si="9"/>
        <v>0</v>
      </c>
      <c r="AW8" s="55">
        <f t="shared" si="10"/>
        <v>0</v>
      </c>
      <c r="AX8" s="40"/>
      <c r="AY8" s="54">
        <f t="shared" si="11"/>
        <v>0</v>
      </c>
      <c r="AZ8" s="55">
        <f t="shared" si="12"/>
        <v>0</v>
      </c>
      <c r="BA8" s="39"/>
      <c r="BB8" s="54">
        <f t="shared" si="13"/>
        <v>0</v>
      </c>
      <c r="BC8" s="57">
        <f t="shared" si="14"/>
        <v>0</v>
      </c>
      <c r="BD8" s="40"/>
      <c r="BE8" s="54">
        <f t="shared" si="15"/>
        <v>0</v>
      </c>
      <c r="BF8" s="55">
        <f t="shared" si="16"/>
        <v>0</v>
      </c>
      <c r="BG8" s="44"/>
      <c r="BH8" s="54">
        <f t="shared" si="17"/>
        <v>0</v>
      </c>
      <c r="BI8" s="55">
        <f t="shared" si="18"/>
        <v>0</v>
      </c>
      <c r="BJ8" s="40"/>
      <c r="BK8" s="54">
        <f t="shared" si="19"/>
        <v>0</v>
      </c>
      <c r="BL8" s="55">
        <f t="shared" si="20"/>
        <v>0</v>
      </c>
      <c r="BM8" s="74"/>
      <c r="BN8" s="54">
        <f t="shared" si="21"/>
        <v>0</v>
      </c>
      <c r="BO8" s="55">
        <f t="shared" si="22"/>
        <v>0</v>
      </c>
      <c r="BP8" s="40">
        <v>2</v>
      </c>
      <c r="BQ8" s="54">
        <f t="shared" si="23"/>
        <v>6</v>
      </c>
      <c r="BR8" s="55">
        <f t="shared" si="24"/>
        <v>550192.67999999993</v>
      </c>
      <c r="BS8" s="38">
        <v>4</v>
      </c>
      <c r="BT8" s="54">
        <f t="shared" si="25"/>
        <v>12</v>
      </c>
      <c r="BU8" s="55">
        <f t="shared" si="0"/>
        <v>1100385.3599999999</v>
      </c>
      <c r="BV8" s="38"/>
      <c r="BW8" s="54">
        <f t="shared" si="26"/>
        <v>0</v>
      </c>
      <c r="BX8" s="55">
        <f t="shared" si="27"/>
        <v>0</v>
      </c>
      <c r="BY8" s="40"/>
      <c r="BZ8" s="54">
        <f t="shared" si="28"/>
        <v>0</v>
      </c>
      <c r="CA8" s="58">
        <f t="shared" si="29"/>
        <v>0</v>
      </c>
      <c r="CB8" s="40"/>
      <c r="CC8" s="54">
        <f t="shared" si="30"/>
        <v>0</v>
      </c>
      <c r="CD8" s="58">
        <f t="shared" si="31"/>
        <v>0</v>
      </c>
      <c r="CE8" s="61"/>
      <c r="CF8" s="54">
        <f t="shared" si="32"/>
        <v>0</v>
      </c>
      <c r="CG8" s="58">
        <f t="shared" si="33"/>
        <v>0</v>
      </c>
      <c r="CH8" s="61"/>
      <c r="CI8" s="54">
        <f t="shared" si="34"/>
        <v>0</v>
      </c>
      <c r="CJ8" s="58">
        <f t="shared" si="35"/>
        <v>0</v>
      </c>
      <c r="CK8" s="61"/>
      <c r="CL8" s="54">
        <f t="shared" si="36"/>
        <v>0</v>
      </c>
      <c r="CM8" s="58">
        <f t="shared" si="37"/>
        <v>0</v>
      </c>
      <c r="CN8" s="38"/>
      <c r="CO8" s="54">
        <f t="shared" si="38"/>
        <v>0</v>
      </c>
      <c r="CP8" s="58">
        <f t="shared" si="39"/>
        <v>0</v>
      </c>
      <c r="CQ8" s="40"/>
      <c r="CR8" s="54">
        <f t="shared" si="40"/>
        <v>0</v>
      </c>
      <c r="CS8" s="58">
        <f t="shared" si="41"/>
        <v>0</v>
      </c>
      <c r="CT8" s="78">
        <v>5</v>
      </c>
    </row>
    <row r="9" spans="1:98" ht="15" x14ac:dyDescent="0.3">
      <c r="A9" s="81" t="s">
        <v>83</v>
      </c>
      <c r="B9" s="81" t="s">
        <v>78</v>
      </c>
      <c r="C9" s="81" t="s">
        <v>84</v>
      </c>
      <c r="D9" s="81" t="s">
        <v>85</v>
      </c>
      <c r="E9" s="81" t="s">
        <v>97</v>
      </c>
      <c r="F9" s="81" t="s">
        <v>87</v>
      </c>
      <c r="G9" s="81" t="s">
        <v>88</v>
      </c>
      <c r="H9" s="81" t="s">
        <v>88</v>
      </c>
      <c r="I9" s="80">
        <v>23</v>
      </c>
      <c r="J9" s="80">
        <v>91698.78</v>
      </c>
      <c r="K9" s="84"/>
      <c r="L9" s="84"/>
      <c r="M9" s="84"/>
      <c r="N9" s="81" t="s">
        <v>89</v>
      </c>
      <c r="O9" s="81" t="s">
        <v>90</v>
      </c>
      <c r="P9" s="81" t="s">
        <v>91</v>
      </c>
      <c r="Q9" s="81" t="s">
        <v>456</v>
      </c>
      <c r="R9" s="81" t="s">
        <v>92</v>
      </c>
      <c r="S9" s="81" t="s">
        <v>93</v>
      </c>
      <c r="T9" s="81" t="s">
        <v>98</v>
      </c>
      <c r="U9" s="81" t="s">
        <v>97</v>
      </c>
      <c r="V9" s="81" t="s">
        <v>99</v>
      </c>
      <c r="W9" s="84"/>
      <c r="X9" s="81" t="s">
        <v>50</v>
      </c>
      <c r="Y9" s="84"/>
      <c r="Z9" s="80">
        <v>10</v>
      </c>
      <c r="AA9" s="85"/>
      <c r="AB9" s="81" t="s">
        <v>33</v>
      </c>
      <c r="AC9" s="82">
        <v>48029</v>
      </c>
      <c r="AD9" s="80">
        <v>2</v>
      </c>
      <c r="AE9" s="81" t="s">
        <v>96</v>
      </c>
      <c r="AF9" s="80"/>
      <c r="AG9" s="80"/>
      <c r="AH9" s="52">
        <v>91698.78</v>
      </c>
      <c r="AI9" s="41"/>
      <c r="AJ9" s="54">
        <f t="shared" si="1"/>
        <v>0</v>
      </c>
      <c r="AK9" s="55">
        <f t="shared" si="2"/>
        <v>0</v>
      </c>
      <c r="AL9" s="75"/>
      <c r="AM9" s="54">
        <f t="shared" si="3"/>
        <v>0</v>
      </c>
      <c r="AN9" s="55">
        <f t="shared" si="4"/>
        <v>0</v>
      </c>
      <c r="AO9" s="75"/>
      <c r="AP9" s="54">
        <f t="shared" si="5"/>
        <v>0</v>
      </c>
      <c r="AQ9" s="55">
        <f t="shared" si="6"/>
        <v>0</v>
      </c>
      <c r="AR9" s="62"/>
      <c r="AS9" s="54">
        <f t="shared" si="7"/>
        <v>0</v>
      </c>
      <c r="AT9" s="55">
        <f t="shared" si="8"/>
        <v>0</v>
      </c>
      <c r="AU9" s="75"/>
      <c r="AV9" s="54">
        <f t="shared" si="9"/>
        <v>0</v>
      </c>
      <c r="AW9" s="55">
        <f t="shared" si="10"/>
        <v>0</v>
      </c>
      <c r="AX9" s="75"/>
      <c r="AY9" s="54">
        <f t="shared" si="11"/>
        <v>0</v>
      </c>
      <c r="AZ9" s="55">
        <f t="shared" si="12"/>
        <v>0</v>
      </c>
      <c r="BA9" s="63"/>
      <c r="BB9" s="54">
        <f t="shared" si="13"/>
        <v>0</v>
      </c>
      <c r="BC9" s="57">
        <f t="shared" si="14"/>
        <v>0</v>
      </c>
      <c r="BD9" s="75"/>
      <c r="BE9" s="54">
        <f t="shared" si="15"/>
        <v>0</v>
      </c>
      <c r="BF9" s="55">
        <f t="shared" si="16"/>
        <v>0</v>
      </c>
      <c r="BG9" s="44"/>
      <c r="BH9" s="54">
        <f t="shared" si="17"/>
        <v>0</v>
      </c>
      <c r="BI9" s="55">
        <f t="shared" si="18"/>
        <v>0</v>
      </c>
      <c r="BJ9" s="62"/>
      <c r="BK9" s="54">
        <f t="shared" si="19"/>
        <v>0</v>
      </c>
      <c r="BL9" s="55">
        <f t="shared" si="20"/>
        <v>0</v>
      </c>
      <c r="BM9" s="62"/>
      <c r="BN9" s="54">
        <f t="shared" si="21"/>
        <v>0</v>
      </c>
      <c r="BO9" s="55">
        <f t="shared" si="22"/>
        <v>0</v>
      </c>
      <c r="BP9" s="75">
        <v>2</v>
      </c>
      <c r="BQ9" s="54">
        <f t="shared" si="23"/>
        <v>6</v>
      </c>
      <c r="BR9" s="55">
        <f t="shared" si="24"/>
        <v>550192.67999999993</v>
      </c>
      <c r="BS9" s="65">
        <v>4</v>
      </c>
      <c r="BT9" s="54">
        <f t="shared" si="25"/>
        <v>12</v>
      </c>
      <c r="BU9" s="55">
        <f t="shared" si="0"/>
        <v>1100385.3599999999</v>
      </c>
      <c r="BV9" s="65"/>
      <c r="BW9" s="54">
        <f t="shared" si="26"/>
        <v>0</v>
      </c>
      <c r="BX9" s="55">
        <f t="shared" si="27"/>
        <v>0</v>
      </c>
      <c r="BY9" s="62"/>
      <c r="BZ9" s="54">
        <f t="shared" si="28"/>
        <v>0</v>
      </c>
      <c r="CA9" s="58">
        <f t="shared" si="29"/>
        <v>0</v>
      </c>
      <c r="CB9" s="75"/>
      <c r="CC9" s="54">
        <f t="shared" si="30"/>
        <v>0</v>
      </c>
      <c r="CD9" s="58">
        <f t="shared" si="31"/>
        <v>0</v>
      </c>
      <c r="CE9" s="65"/>
      <c r="CF9" s="54">
        <f t="shared" si="32"/>
        <v>0</v>
      </c>
      <c r="CG9" s="58">
        <f t="shared" si="33"/>
        <v>0</v>
      </c>
      <c r="CH9" s="61"/>
      <c r="CI9" s="54">
        <f t="shared" si="34"/>
        <v>0</v>
      </c>
      <c r="CJ9" s="58">
        <f t="shared" si="35"/>
        <v>0</v>
      </c>
      <c r="CK9" s="61"/>
      <c r="CL9" s="54">
        <f t="shared" si="36"/>
        <v>0</v>
      </c>
      <c r="CM9" s="58">
        <f t="shared" si="37"/>
        <v>0</v>
      </c>
      <c r="CN9" s="38"/>
      <c r="CO9" s="54">
        <f t="shared" si="38"/>
        <v>0</v>
      </c>
      <c r="CP9" s="58">
        <f t="shared" si="39"/>
        <v>0</v>
      </c>
      <c r="CQ9" s="60"/>
      <c r="CR9" s="54">
        <f t="shared" si="40"/>
        <v>0</v>
      </c>
      <c r="CS9" s="58">
        <f t="shared" si="41"/>
        <v>0</v>
      </c>
      <c r="CT9" s="78">
        <v>5</v>
      </c>
    </row>
    <row r="10" spans="1:98" ht="15" x14ac:dyDescent="0.3">
      <c r="A10" s="81" t="s">
        <v>100</v>
      </c>
      <c r="B10" s="81" t="s">
        <v>34</v>
      </c>
      <c r="C10" s="81" t="s">
        <v>101</v>
      </c>
      <c r="D10" s="81" t="s">
        <v>102</v>
      </c>
      <c r="E10" s="81" t="s">
        <v>103</v>
      </c>
      <c r="F10" s="81" t="s">
        <v>104</v>
      </c>
      <c r="G10" s="81" t="s">
        <v>105</v>
      </c>
      <c r="H10" s="81" t="s">
        <v>105</v>
      </c>
      <c r="I10" s="80">
        <v>5499</v>
      </c>
      <c r="J10" s="80">
        <v>150</v>
      </c>
      <c r="K10" s="84"/>
      <c r="L10" s="84"/>
      <c r="M10" s="84"/>
      <c r="N10" s="81" t="s">
        <v>106</v>
      </c>
      <c r="O10" s="81" t="s">
        <v>107</v>
      </c>
      <c r="P10" s="81" t="s">
        <v>108</v>
      </c>
      <c r="Q10" s="81" t="s">
        <v>109</v>
      </c>
      <c r="R10" s="81" t="s">
        <v>110</v>
      </c>
      <c r="S10" s="81" t="s">
        <v>111</v>
      </c>
      <c r="T10" s="81" t="s">
        <v>112</v>
      </c>
      <c r="U10" s="81" t="s">
        <v>113</v>
      </c>
      <c r="V10" s="81" t="s">
        <v>114</v>
      </c>
      <c r="W10" s="84"/>
      <c r="X10" s="81" t="s">
        <v>50</v>
      </c>
      <c r="Y10" s="84"/>
      <c r="Z10" s="80">
        <v>10</v>
      </c>
      <c r="AA10" s="85"/>
      <c r="AB10" s="81" t="s">
        <v>33</v>
      </c>
      <c r="AC10" s="82">
        <v>47811</v>
      </c>
      <c r="AD10" s="80">
        <v>30</v>
      </c>
      <c r="AE10" s="81" t="s">
        <v>96</v>
      </c>
      <c r="AF10" s="80"/>
      <c r="AG10" s="80"/>
      <c r="AH10" s="52">
        <v>149.9956</v>
      </c>
      <c r="AI10" s="42"/>
      <c r="AJ10" s="54">
        <f t="shared" si="1"/>
        <v>0</v>
      </c>
      <c r="AK10" s="55">
        <f t="shared" si="2"/>
        <v>0</v>
      </c>
      <c r="AL10" s="62"/>
      <c r="AM10" s="54">
        <f t="shared" si="3"/>
        <v>0</v>
      </c>
      <c r="AN10" s="55">
        <f t="shared" si="4"/>
        <v>0</v>
      </c>
      <c r="AO10" s="62"/>
      <c r="AP10" s="54">
        <f t="shared" si="5"/>
        <v>0</v>
      </c>
      <c r="AQ10" s="55">
        <f t="shared" si="6"/>
        <v>0</v>
      </c>
      <c r="AR10" s="62"/>
      <c r="AS10" s="54">
        <f t="shared" si="7"/>
        <v>0</v>
      </c>
      <c r="AT10" s="55">
        <f t="shared" si="8"/>
        <v>0</v>
      </c>
      <c r="AU10" s="62"/>
      <c r="AV10" s="54">
        <f t="shared" si="9"/>
        <v>0</v>
      </c>
      <c r="AW10" s="55">
        <f t="shared" si="10"/>
        <v>0</v>
      </c>
      <c r="AX10" s="62"/>
      <c r="AY10" s="54">
        <f t="shared" si="11"/>
        <v>0</v>
      </c>
      <c r="AZ10" s="55">
        <f t="shared" si="12"/>
        <v>0</v>
      </c>
      <c r="BA10" s="63"/>
      <c r="BB10" s="54">
        <f t="shared" si="13"/>
        <v>0</v>
      </c>
      <c r="BC10" s="57">
        <f t="shared" si="14"/>
        <v>0</v>
      </c>
      <c r="BD10" s="62"/>
      <c r="BE10" s="54">
        <f t="shared" si="15"/>
        <v>0</v>
      </c>
      <c r="BF10" s="55">
        <f t="shared" si="16"/>
        <v>0</v>
      </c>
      <c r="BG10" s="44"/>
      <c r="BH10" s="54">
        <f t="shared" si="17"/>
        <v>0</v>
      </c>
      <c r="BI10" s="55">
        <f t="shared" si="18"/>
        <v>0</v>
      </c>
      <c r="BJ10" s="76">
        <v>240</v>
      </c>
      <c r="BK10" s="54">
        <f t="shared" si="19"/>
        <v>720</v>
      </c>
      <c r="BL10" s="55">
        <f t="shared" si="20"/>
        <v>107996.83199999999</v>
      </c>
      <c r="BM10" s="62"/>
      <c r="BN10" s="54">
        <f t="shared" si="21"/>
        <v>0</v>
      </c>
      <c r="BO10" s="55">
        <f t="shared" si="22"/>
        <v>0</v>
      </c>
      <c r="BP10" s="76">
        <v>240</v>
      </c>
      <c r="BQ10" s="54">
        <f t="shared" si="23"/>
        <v>720</v>
      </c>
      <c r="BR10" s="55">
        <f t="shared" si="24"/>
        <v>107996.83199999999</v>
      </c>
      <c r="BS10" s="65"/>
      <c r="BT10" s="54">
        <f t="shared" si="25"/>
        <v>0</v>
      </c>
      <c r="BU10" s="55">
        <f t="shared" si="0"/>
        <v>0</v>
      </c>
      <c r="BV10" s="65"/>
      <c r="BW10" s="54">
        <f t="shared" si="26"/>
        <v>0</v>
      </c>
      <c r="BX10" s="55">
        <f t="shared" si="27"/>
        <v>0</v>
      </c>
      <c r="BY10" s="76">
        <v>240</v>
      </c>
      <c r="BZ10" s="54">
        <f t="shared" si="28"/>
        <v>720</v>
      </c>
      <c r="CA10" s="58">
        <f t="shared" si="29"/>
        <v>107996.83199999999</v>
      </c>
      <c r="CB10" s="76">
        <v>450</v>
      </c>
      <c r="CC10" s="54">
        <f t="shared" si="30"/>
        <v>1350</v>
      </c>
      <c r="CD10" s="58">
        <f t="shared" si="31"/>
        <v>202494.06</v>
      </c>
      <c r="CE10" s="65"/>
      <c r="CF10" s="54">
        <f t="shared" si="32"/>
        <v>0</v>
      </c>
      <c r="CG10" s="58">
        <f t="shared" si="33"/>
        <v>0</v>
      </c>
      <c r="CH10" s="65"/>
      <c r="CI10" s="54">
        <f t="shared" si="34"/>
        <v>0</v>
      </c>
      <c r="CJ10" s="58">
        <f t="shared" si="35"/>
        <v>0</v>
      </c>
      <c r="CK10" s="65"/>
      <c r="CL10" s="54">
        <f t="shared" si="36"/>
        <v>0</v>
      </c>
      <c r="CM10" s="58">
        <f t="shared" si="37"/>
        <v>0</v>
      </c>
      <c r="CN10" s="77">
        <v>240</v>
      </c>
      <c r="CO10" s="54">
        <f t="shared" si="38"/>
        <v>720</v>
      </c>
      <c r="CP10" s="58">
        <f t="shared" si="39"/>
        <v>107996.83199999999</v>
      </c>
      <c r="CQ10" s="62"/>
      <c r="CR10" s="54">
        <f t="shared" si="40"/>
        <v>0</v>
      </c>
      <c r="CS10" s="58">
        <f t="shared" si="41"/>
        <v>0</v>
      </c>
      <c r="CT10" s="78">
        <v>1269</v>
      </c>
    </row>
    <row r="11" spans="1:98" ht="15" x14ac:dyDescent="0.3">
      <c r="A11" s="81" t="s">
        <v>115</v>
      </c>
      <c r="B11" s="81" t="s">
        <v>34</v>
      </c>
      <c r="C11" s="81" t="s">
        <v>116</v>
      </c>
      <c r="D11" s="81" t="s">
        <v>117</v>
      </c>
      <c r="E11" s="81" t="s">
        <v>118</v>
      </c>
      <c r="F11" s="81" t="s">
        <v>119</v>
      </c>
      <c r="G11" s="81" t="s">
        <v>120</v>
      </c>
      <c r="H11" s="81" t="s">
        <v>40</v>
      </c>
      <c r="I11" s="80">
        <v>3981</v>
      </c>
      <c r="J11" s="80">
        <v>927.11</v>
      </c>
      <c r="K11" s="84"/>
      <c r="L11" s="84"/>
      <c r="M11" s="84"/>
      <c r="N11" s="81" t="s">
        <v>89</v>
      </c>
      <c r="O11" s="81" t="s">
        <v>42</v>
      </c>
      <c r="P11" s="81" t="s">
        <v>43</v>
      </c>
      <c r="Q11" s="81" t="s">
        <v>44</v>
      </c>
      <c r="R11" s="81" t="s">
        <v>45</v>
      </c>
      <c r="S11" s="81" t="s">
        <v>46</v>
      </c>
      <c r="T11" s="81" t="s">
        <v>47</v>
      </c>
      <c r="U11" s="81" t="s">
        <v>121</v>
      </c>
      <c r="V11" s="81" t="s">
        <v>122</v>
      </c>
      <c r="W11" s="84"/>
      <c r="X11" s="81" t="s">
        <v>50</v>
      </c>
      <c r="Y11" s="84"/>
      <c r="Z11" s="80">
        <v>10</v>
      </c>
      <c r="AA11" s="85"/>
      <c r="AB11" s="81" t="s">
        <v>33</v>
      </c>
      <c r="AC11" s="82">
        <v>48847</v>
      </c>
      <c r="AD11" s="80">
        <v>1</v>
      </c>
      <c r="AE11" s="81" t="s">
        <v>51</v>
      </c>
      <c r="AF11" s="80"/>
      <c r="AG11" s="80"/>
      <c r="AH11" s="52">
        <v>927.11</v>
      </c>
      <c r="AI11" s="39">
        <v>22</v>
      </c>
      <c r="AJ11" s="54">
        <f t="shared" si="1"/>
        <v>66</v>
      </c>
      <c r="AK11" s="55">
        <f t="shared" si="2"/>
        <v>61189.26</v>
      </c>
      <c r="AL11" s="39">
        <v>22</v>
      </c>
      <c r="AM11" s="54">
        <f t="shared" si="3"/>
        <v>66</v>
      </c>
      <c r="AN11" s="55">
        <f t="shared" si="4"/>
        <v>61189.26</v>
      </c>
      <c r="AO11" s="39">
        <v>32</v>
      </c>
      <c r="AP11" s="54">
        <f t="shared" si="5"/>
        <v>96</v>
      </c>
      <c r="AQ11" s="55">
        <f t="shared" si="6"/>
        <v>89002.559999999998</v>
      </c>
      <c r="AR11" s="39">
        <v>11</v>
      </c>
      <c r="AS11" s="54">
        <f t="shared" si="7"/>
        <v>33</v>
      </c>
      <c r="AT11" s="55">
        <f t="shared" si="8"/>
        <v>30594.63</v>
      </c>
      <c r="AU11" s="39">
        <v>22</v>
      </c>
      <c r="AV11" s="54">
        <f t="shared" si="9"/>
        <v>66</v>
      </c>
      <c r="AW11" s="55">
        <f t="shared" si="10"/>
        <v>61189.26</v>
      </c>
      <c r="AX11" s="39">
        <v>600</v>
      </c>
      <c r="AY11" s="54">
        <f t="shared" si="11"/>
        <v>1800</v>
      </c>
      <c r="AZ11" s="55">
        <f t="shared" si="12"/>
        <v>1668798</v>
      </c>
      <c r="BA11" s="39">
        <v>22</v>
      </c>
      <c r="BB11" s="54">
        <f t="shared" si="13"/>
        <v>66</v>
      </c>
      <c r="BC11" s="57">
        <f t="shared" si="14"/>
        <v>61189.26</v>
      </c>
      <c r="BD11" s="39">
        <v>16</v>
      </c>
      <c r="BE11" s="54">
        <f t="shared" si="15"/>
        <v>48</v>
      </c>
      <c r="BF11" s="55">
        <f t="shared" si="16"/>
        <v>44501.279999999999</v>
      </c>
      <c r="BG11" s="44">
        <v>22</v>
      </c>
      <c r="BH11" s="54">
        <f t="shared" si="17"/>
        <v>66</v>
      </c>
      <c r="BI11" s="55">
        <f t="shared" si="18"/>
        <v>61189.26</v>
      </c>
      <c r="BJ11" s="60">
        <v>16</v>
      </c>
      <c r="BK11" s="54">
        <f t="shared" si="19"/>
        <v>48</v>
      </c>
      <c r="BL11" s="55">
        <f t="shared" si="20"/>
        <v>44501.279999999999</v>
      </c>
      <c r="BM11" s="59">
        <v>48</v>
      </c>
      <c r="BN11" s="54">
        <f t="shared" si="21"/>
        <v>144</v>
      </c>
      <c r="BO11" s="55">
        <f t="shared" si="22"/>
        <v>133503.84</v>
      </c>
      <c r="BP11" s="60">
        <v>11</v>
      </c>
      <c r="BQ11" s="54">
        <f t="shared" si="23"/>
        <v>33</v>
      </c>
      <c r="BR11" s="55">
        <f t="shared" si="24"/>
        <v>30594.63</v>
      </c>
      <c r="BS11" s="38">
        <v>27</v>
      </c>
      <c r="BT11" s="54">
        <f t="shared" si="25"/>
        <v>81</v>
      </c>
      <c r="BU11" s="55">
        <f t="shared" si="0"/>
        <v>75095.91</v>
      </c>
      <c r="BV11" s="38">
        <v>27</v>
      </c>
      <c r="BW11" s="54">
        <f t="shared" si="26"/>
        <v>81</v>
      </c>
      <c r="BX11" s="55">
        <f t="shared" si="27"/>
        <v>75095.91</v>
      </c>
      <c r="BY11" s="60">
        <v>27</v>
      </c>
      <c r="BZ11" s="54">
        <f t="shared" si="28"/>
        <v>81</v>
      </c>
      <c r="CA11" s="58">
        <f t="shared" si="29"/>
        <v>75095.91</v>
      </c>
      <c r="CB11" s="60">
        <v>69</v>
      </c>
      <c r="CC11" s="54">
        <f t="shared" si="30"/>
        <v>207</v>
      </c>
      <c r="CD11" s="58">
        <f t="shared" si="31"/>
        <v>191911.77</v>
      </c>
      <c r="CE11" s="61">
        <v>27</v>
      </c>
      <c r="CF11" s="54">
        <f t="shared" si="32"/>
        <v>81</v>
      </c>
      <c r="CG11" s="58">
        <f t="shared" si="33"/>
        <v>75095.91</v>
      </c>
      <c r="CH11" s="61">
        <v>0</v>
      </c>
      <c r="CI11" s="54">
        <f t="shared" si="34"/>
        <v>0</v>
      </c>
      <c r="CJ11" s="58">
        <f t="shared" si="35"/>
        <v>0</v>
      </c>
      <c r="CK11" s="61">
        <v>0</v>
      </c>
      <c r="CL11" s="54">
        <f t="shared" si="36"/>
        <v>0</v>
      </c>
      <c r="CM11" s="58">
        <f t="shared" si="37"/>
        <v>0</v>
      </c>
      <c r="CN11" s="38">
        <v>0</v>
      </c>
      <c r="CO11" s="54">
        <f t="shared" si="38"/>
        <v>0</v>
      </c>
      <c r="CP11" s="58">
        <f t="shared" si="39"/>
        <v>0</v>
      </c>
      <c r="CQ11" s="60"/>
      <c r="CR11" s="54">
        <f t="shared" si="40"/>
        <v>0</v>
      </c>
      <c r="CS11" s="58">
        <f t="shared" si="41"/>
        <v>0</v>
      </c>
      <c r="CT11" s="78">
        <v>918</v>
      </c>
    </row>
    <row r="12" spans="1:98" ht="15" x14ac:dyDescent="0.3">
      <c r="A12" s="81" t="s">
        <v>123</v>
      </c>
      <c r="B12" s="81" t="s">
        <v>34</v>
      </c>
      <c r="C12" s="81" t="s">
        <v>124</v>
      </c>
      <c r="D12" s="81" t="s">
        <v>125</v>
      </c>
      <c r="E12" s="81" t="s">
        <v>126</v>
      </c>
      <c r="F12" s="81" t="s">
        <v>127</v>
      </c>
      <c r="G12" s="81" t="s">
        <v>128</v>
      </c>
      <c r="H12" s="81" t="s">
        <v>128</v>
      </c>
      <c r="I12" s="80">
        <v>46753</v>
      </c>
      <c r="J12" s="80">
        <v>391.69</v>
      </c>
      <c r="K12" s="84"/>
      <c r="L12" s="84"/>
      <c r="M12" s="84"/>
      <c r="N12" s="81" t="s">
        <v>129</v>
      </c>
      <c r="O12" s="81" t="s">
        <v>130</v>
      </c>
      <c r="P12" s="81" t="s">
        <v>131</v>
      </c>
      <c r="Q12" s="81" t="s">
        <v>132</v>
      </c>
      <c r="R12" s="81" t="s">
        <v>133</v>
      </c>
      <c r="S12" s="81" t="s">
        <v>134</v>
      </c>
      <c r="T12" s="81" t="s">
        <v>135</v>
      </c>
      <c r="U12" s="81" t="s">
        <v>136</v>
      </c>
      <c r="V12" s="81" t="s">
        <v>137</v>
      </c>
      <c r="W12" s="84"/>
      <c r="X12" s="81" t="s">
        <v>34</v>
      </c>
      <c r="Y12" s="84"/>
      <c r="Z12" s="80">
        <v>10</v>
      </c>
      <c r="AA12" s="85"/>
      <c r="AB12" s="81" t="s">
        <v>33</v>
      </c>
      <c r="AC12" s="82">
        <v>47751</v>
      </c>
      <c r="AD12" s="80">
        <v>1</v>
      </c>
      <c r="AE12" s="81" t="s">
        <v>139</v>
      </c>
      <c r="AF12" s="80"/>
      <c r="AG12" s="80"/>
      <c r="AH12" s="52">
        <v>263.06</v>
      </c>
      <c r="AI12" s="39">
        <v>1306</v>
      </c>
      <c r="AJ12" s="54">
        <f t="shared" si="1"/>
        <v>3918</v>
      </c>
      <c r="AK12" s="55">
        <f t="shared" si="2"/>
        <v>1030669.08</v>
      </c>
      <c r="AL12" s="39">
        <v>260</v>
      </c>
      <c r="AM12" s="54">
        <f t="shared" si="3"/>
        <v>780</v>
      </c>
      <c r="AN12" s="55">
        <f t="shared" si="4"/>
        <v>205186.8</v>
      </c>
      <c r="AO12" s="39">
        <v>50</v>
      </c>
      <c r="AP12" s="54">
        <f t="shared" si="5"/>
        <v>150</v>
      </c>
      <c r="AQ12" s="55">
        <f t="shared" si="6"/>
        <v>39459</v>
      </c>
      <c r="AR12" s="39">
        <v>500</v>
      </c>
      <c r="AS12" s="54">
        <f t="shared" si="7"/>
        <v>1500</v>
      </c>
      <c r="AT12" s="55">
        <f t="shared" si="8"/>
        <v>394590</v>
      </c>
      <c r="AU12" s="39">
        <v>200</v>
      </c>
      <c r="AV12" s="54">
        <f t="shared" si="9"/>
        <v>600</v>
      </c>
      <c r="AW12" s="55">
        <f t="shared" si="10"/>
        <v>157836</v>
      </c>
      <c r="AX12" s="39">
        <v>200</v>
      </c>
      <c r="AY12" s="54">
        <f t="shared" si="11"/>
        <v>600</v>
      </c>
      <c r="AZ12" s="55">
        <f t="shared" si="12"/>
        <v>157836</v>
      </c>
      <c r="BA12" s="39">
        <v>651</v>
      </c>
      <c r="BB12" s="54">
        <f t="shared" si="13"/>
        <v>1953</v>
      </c>
      <c r="BC12" s="57">
        <f t="shared" si="14"/>
        <v>513756.18</v>
      </c>
      <c r="BD12" s="39">
        <v>621</v>
      </c>
      <c r="BE12" s="54">
        <f t="shared" si="15"/>
        <v>1863</v>
      </c>
      <c r="BF12" s="55">
        <f t="shared" si="16"/>
        <v>490080.78</v>
      </c>
      <c r="BG12" s="47">
        <v>400</v>
      </c>
      <c r="BH12" s="54">
        <f t="shared" si="17"/>
        <v>1200</v>
      </c>
      <c r="BI12" s="55">
        <f t="shared" si="18"/>
        <v>315672</v>
      </c>
      <c r="BJ12" s="60">
        <v>782</v>
      </c>
      <c r="BK12" s="54">
        <f t="shared" si="19"/>
        <v>2346</v>
      </c>
      <c r="BL12" s="55">
        <f t="shared" si="20"/>
        <v>617138.76</v>
      </c>
      <c r="BM12" s="59">
        <v>1000</v>
      </c>
      <c r="BN12" s="54">
        <f t="shared" si="21"/>
        <v>3000</v>
      </c>
      <c r="BO12" s="55">
        <f t="shared" si="22"/>
        <v>789180</v>
      </c>
      <c r="BP12" s="60">
        <v>1422</v>
      </c>
      <c r="BQ12" s="54">
        <f t="shared" si="23"/>
        <v>4266</v>
      </c>
      <c r="BR12" s="55">
        <f t="shared" si="24"/>
        <v>1122213.96</v>
      </c>
      <c r="BS12" s="38">
        <v>700</v>
      </c>
      <c r="BT12" s="54">
        <f t="shared" si="25"/>
        <v>2100</v>
      </c>
      <c r="BU12" s="55">
        <f t="shared" si="0"/>
        <v>552426</v>
      </c>
      <c r="BV12" s="38">
        <v>780</v>
      </c>
      <c r="BW12" s="54">
        <f t="shared" si="26"/>
        <v>2340</v>
      </c>
      <c r="BX12" s="55">
        <f t="shared" si="27"/>
        <v>615560.4</v>
      </c>
      <c r="BY12" s="60">
        <v>918</v>
      </c>
      <c r="BZ12" s="54">
        <f t="shared" si="28"/>
        <v>2754</v>
      </c>
      <c r="CA12" s="58">
        <f t="shared" si="29"/>
        <v>724467.24</v>
      </c>
      <c r="CB12" s="60">
        <v>1300</v>
      </c>
      <c r="CC12" s="54">
        <f t="shared" si="30"/>
        <v>3900</v>
      </c>
      <c r="CD12" s="58">
        <f t="shared" si="31"/>
        <v>1025934</v>
      </c>
      <c r="CE12" s="61">
        <v>500</v>
      </c>
      <c r="CF12" s="54">
        <f t="shared" si="32"/>
        <v>1500</v>
      </c>
      <c r="CG12" s="58">
        <f t="shared" si="33"/>
        <v>394590</v>
      </c>
      <c r="CH12" s="61">
        <v>333</v>
      </c>
      <c r="CI12" s="54">
        <f t="shared" si="34"/>
        <v>999</v>
      </c>
      <c r="CJ12" s="58">
        <f t="shared" si="35"/>
        <v>262796.94</v>
      </c>
      <c r="CK12" s="61">
        <v>65</v>
      </c>
      <c r="CL12" s="54">
        <f t="shared" si="36"/>
        <v>195</v>
      </c>
      <c r="CM12" s="58">
        <f t="shared" si="37"/>
        <v>51296.7</v>
      </c>
      <c r="CN12" s="38">
        <v>0</v>
      </c>
      <c r="CO12" s="54">
        <f t="shared" si="38"/>
        <v>0</v>
      </c>
      <c r="CP12" s="58">
        <f t="shared" si="39"/>
        <v>0</v>
      </c>
      <c r="CQ12" s="60"/>
      <c r="CR12" s="54">
        <f t="shared" si="40"/>
        <v>0</v>
      </c>
      <c r="CS12" s="58">
        <f t="shared" si="41"/>
        <v>0</v>
      </c>
      <c r="CT12" s="78">
        <v>10789</v>
      </c>
    </row>
    <row r="13" spans="1:98" ht="15" x14ac:dyDescent="0.3">
      <c r="A13" s="81" t="s">
        <v>123</v>
      </c>
      <c r="B13" s="81" t="s">
        <v>78</v>
      </c>
      <c r="C13" s="81" t="s">
        <v>124</v>
      </c>
      <c r="D13" s="81" t="s">
        <v>125</v>
      </c>
      <c r="E13" s="81" t="s">
        <v>140</v>
      </c>
      <c r="F13" s="81" t="s">
        <v>127</v>
      </c>
      <c r="G13" s="81" t="s">
        <v>141</v>
      </c>
      <c r="H13" s="81" t="s">
        <v>141</v>
      </c>
      <c r="I13" s="80">
        <v>89099</v>
      </c>
      <c r="J13" s="80">
        <v>195.84</v>
      </c>
      <c r="K13" s="84"/>
      <c r="L13" s="84"/>
      <c r="M13" s="84"/>
      <c r="N13" s="81" t="s">
        <v>129</v>
      </c>
      <c r="O13" s="81" t="s">
        <v>130</v>
      </c>
      <c r="P13" s="81" t="s">
        <v>131</v>
      </c>
      <c r="Q13" s="81" t="s">
        <v>132</v>
      </c>
      <c r="R13" s="81" t="s">
        <v>133</v>
      </c>
      <c r="S13" s="81" t="s">
        <v>134</v>
      </c>
      <c r="T13" s="81" t="s">
        <v>135</v>
      </c>
      <c r="U13" s="81" t="s">
        <v>142</v>
      </c>
      <c r="V13" s="81" t="s">
        <v>143</v>
      </c>
      <c r="W13" s="84"/>
      <c r="X13" s="81" t="s">
        <v>34</v>
      </c>
      <c r="Y13" s="84"/>
      <c r="Z13" s="80">
        <v>10</v>
      </c>
      <c r="AA13" s="85"/>
      <c r="AB13" s="81" t="s">
        <v>33</v>
      </c>
      <c r="AC13" s="82">
        <v>47467</v>
      </c>
      <c r="AD13" s="80">
        <v>2</v>
      </c>
      <c r="AE13" s="81" t="s">
        <v>139</v>
      </c>
      <c r="AF13" s="80"/>
      <c r="AG13" s="80"/>
      <c r="AH13" s="52">
        <v>131.53</v>
      </c>
      <c r="AI13" s="39">
        <v>2180</v>
      </c>
      <c r="AJ13" s="54">
        <f t="shared" si="1"/>
        <v>6540</v>
      </c>
      <c r="AK13" s="55">
        <f t="shared" si="2"/>
        <v>860206.2</v>
      </c>
      <c r="AL13" s="39">
        <v>500</v>
      </c>
      <c r="AM13" s="54">
        <f t="shared" si="3"/>
        <v>1500</v>
      </c>
      <c r="AN13" s="55">
        <f t="shared" si="4"/>
        <v>197295</v>
      </c>
      <c r="AO13" s="39">
        <v>100</v>
      </c>
      <c r="AP13" s="54">
        <f t="shared" si="5"/>
        <v>300</v>
      </c>
      <c r="AQ13" s="55">
        <f t="shared" si="6"/>
        <v>39459</v>
      </c>
      <c r="AR13" s="39">
        <v>1200</v>
      </c>
      <c r="AS13" s="54">
        <f t="shared" si="7"/>
        <v>3600</v>
      </c>
      <c r="AT13" s="55">
        <f t="shared" si="8"/>
        <v>473508</v>
      </c>
      <c r="AU13" s="39">
        <v>550</v>
      </c>
      <c r="AV13" s="54">
        <f t="shared" si="9"/>
        <v>1650</v>
      </c>
      <c r="AW13" s="55">
        <f t="shared" si="10"/>
        <v>217024.5</v>
      </c>
      <c r="AX13" s="39">
        <v>354</v>
      </c>
      <c r="AY13" s="54">
        <f t="shared" si="11"/>
        <v>1062</v>
      </c>
      <c r="AZ13" s="55">
        <f t="shared" si="12"/>
        <v>139684.86000000002</v>
      </c>
      <c r="BA13" s="39">
        <v>1086</v>
      </c>
      <c r="BB13" s="54">
        <f t="shared" si="13"/>
        <v>3258</v>
      </c>
      <c r="BC13" s="57">
        <f t="shared" si="14"/>
        <v>428524.74</v>
      </c>
      <c r="BD13" s="39">
        <v>1036</v>
      </c>
      <c r="BE13" s="54">
        <f t="shared" si="15"/>
        <v>3108</v>
      </c>
      <c r="BF13" s="55">
        <f t="shared" si="16"/>
        <v>408795.24</v>
      </c>
      <c r="BG13" s="47">
        <v>648</v>
      </c>
      <c r="BH13" s="54">
        <f t="shared" si="17"/>
        <v>1944</v>
      </c>
      <c r="BI13" s="55">
        <f t="shared" si="18"/>
        <v>255694.32</v>
      </c>
      <c r="BJ13" s="38">
        <v>1032</v>
      </c>
      <c r="BK13" s="54">
        <f t="shared" si="19"/>
        <v>3096</v>
      </c>
      <c r="BL13" s="55">
        <f t="shared" si="20"/>
        <v>407216.88</v>
      </c>
      <c r="BM13" s="61">
        <v>1300</v>
      </c>
      <c r="BN13" s="54">
        <f t="shared" si="21"/>
        <v>3900</v>
      </c>
      <c r="BO13" s="55">
        <f t="shared" si="22"/>
        <v>512967</v>
      </c>
      <c r="BP13" s="38">
        <v>2370</v>
      </c>
      <c r="BQ13" s="54">
        <f t="shared" si="23"/>
        <v>7110</v>
      </c>
      <c r="BR13" s="55">
        <f t="shared" si="24"/>
        <v>935178.3</v>
      </c>
      <c r="BS13" s="38">
        <v>1500</v>
      </c>
      <c r="BT13" s="54">
        <f t="shared" si="25"/>
        <v>4500</v>
      </c>
      <c r="BU13" s="55">
        <f t="shared" si="0"/>
        <v>591885</v>
      </c>
      <c r="BV13" s="38">
        <v>2200</v>
      </c>
      <c r="BW13" s="54">
        <f t="shared" si="26"/>
        <v>6600</v>
      </c>
      <c r="BX13" s="55">
        <f t="shared" si="27"/>
        <v>868098</v>
      </c>
      <c r="BY13" s="38">
        <v>1800</v>
      </c>
      <c r="BZ13" s="54">
        <f t="shared" si="28"/>
        <v>5400</v>
      </c>
      <c r="CA13" s="58">
        <f t="shared" si="29"/>
        <v>710262</v>
      </c>
      <c r="CB13" s="38">
        <v>3000</v>
      </c>
      <c r="CC13" s="54">
        <f t="shared" si="30"/>
        <v>9000</v>
      </c>
      <c r="CD13" s="58">
        <f t="shared" si="31"/>
        <v>1183770</v>
      </c>
      <c r="CE13" s="61">
        <v>800</v>
      </c>
      <c r="CF13" s="54">
        <f t="shared" si="32"/>
        <v>2400</v>
      </c>
      <c r="CG13" s="58">
        <f t="shared" si="33"/>
        <v>315672</v>
      </c>
      <c r="CH13" s="61">
        <v>1000</v>
      </c>
      <c r="CI13" s="54">
        <f t="shared" si="34"/>
        <v>3000</v>
      </c>
      <c r="CJ13" s="58">
        <f t="shared" si="35"/>
        <v>394590</v>
      </c>
      <c r="CK13" s="61">
        <v>190</v>
      </c>
      <c r="CL13" s="54">
        <f t="shared" si="36"/>
        <v>570</v>
      </c>
      <c r="CM13" s="58">
        <f t="shared" si="37"/>
        <v>74972.100000000006</v>
      </c>
      <c r="CN13" s="38">
        <v>0</v>
      </c>
      <c r="CO13" s="54">
        <f t="shared" si="38"/>
        <v>0</v>
      </c>
      <c r="CP13" s="58">
        <f t="shared" si="39"/>
        <v>0</v>
      </c>
      <c r="CQ13" s="38"/>
      <c r="CR13" s="54">
        <f t="shared" si="40"/>
        <v>0</v>
      </c>
      <c r="CS13" s="58">
        <f t="shared" si="41"/>
        <v>0</v>
      </c>
      <c r="CT13" s="78">
        <v>20561</v>
      </c>
    </row>
    <row r="14" spans="1:98" ht="15" x14ac:dyDescent="0.3">
      <c r="A14" s="81" t="s">
        <v>123</v>
      </c>
      <c r="B14" s="81" t="s">
        <v>144</v>
      </c>
      <c r="C14" s="81" t="s">
        <v>124</v>
      </c>
      <c r="D14" s="81" t="s">
        <v>125</v>
      </c>
      <c r="E14" s="81" t="s">
        <v>145</v>
      </c>
      <c r="F14" s="81" t="s">
        <v>127</v>
      </c>
      <c r="G14" s="81" t="s">
        <v>146</v>
      </c>
      <c r="H14" s="81" t="s">
        <v>146</v>
      </c>
      <c r="I14" s="80">
        <v>38266</v>
      </c>
      <c r="J14" s="80">
        <v>195.84</v>
      </c>
      <c r="K14" s="84"/>
      <c r="L14" s="84"/>
      <c r="M14" s="84"/>
      <c r="N14" s="81" t="s">
        <v>129</v>
      </c>
      <c r="O14" s="81" t="s">
        <v>130</v>
      </c>
      <c r="P14" s="81" t="s">
        <v>131</v>
      </c>
      <c r="Q14" s="81" t="s">
        <v>132</v>
      </c>
      <c r="R14" s="81" t="s">
        <v>133</v>
      </c>
      <c r="S14" s="81" t="s">
        <v>134</v>
      </c>
      <c r="T14" s="81" t="s">
        <v>135</v>
      </c>
      <c r="U14" s="81" t="s">
        <v>147</v>
      </c>
      <c r="V14" s="81" t="s">
        <v>148</v>
      </c>
      <c r="W14" s="84"/>
      <c r="X14" s="81" t="s">
        <v>34</v>
      </c>
      <c r="Y14" s="84"/>
      <c r="Z14" s="80">
        <v>10</v>
      </c>
      <c r="AA14" s="85"/>
      <c r="AB14" s="81" t="s">
        <v>33</v>
      </c>
      <c r="AC14" s="82">
        <v>47467</v>
      </c>
      <c r="AD14" s="80">
        <v>2</v>
      </c>
      <c r="AE14" s="81" t="s">
        <v>139</v>
      </c>
      <c r="AF14" s="80"/>
      <c r="AG14" s="80"/>
      <c r="AH14" s="52">
        <v>131.53</v>
      </c>
      <c r="AI14" s="39">
        <v>880</v>
      </c>
      <c r="AJ14" s="54">
        <f t="shared" si="1"/>
        <v>2640</v>
      </c>
      <c r="AK14" s="55">
        <f t="shared" si="2"/>
        <v>347239.2</v>
      </c>
      <c r="AL14" s="39">
        <v>160</v>
      </c>
      <c r="AM14" s="54">
        <f t="shared" si="3"/>
        <v>480</v>
      </c>
      <c r="AN14" s="55">
        <f t="shared" si="4"/>
        <v>63134.400000000001</v>
      </c>
      <c r="AO14" s="39">
        <v>50</v>
      </c>
      <c r="AP14" s="54">
        <f t="shared" si="5"/>
        <v>150</v>
      </c>
      <c r="AQ14" s="55">
        <f t="shared" si="6"/>
        <v>19729.5</v>
      </c>
      <c r="AR14" s="39">
        <v>240</v>
      </c>
      <c r="AS14" s="54">
        <f t="shared" si="7"/>
        <v>720</v>
      </c>
      <c r="AT14" s="55">
        <f t="shared" si="8"/>
        <v>94701.6</v>
      </c>
      <c r="AU14" s="39">
        <v>264</v>
      </c>
      <c r="AV14" s="54">
        <f t="shared" si="9"/>
        <v>792</v>
      </c>
      <c r="AW14" s="55">
        <f t="shared" si="10"/>
        <v>104171.76</v>
      </c>
      <c r="AX14" s="39">
        <v>288</v>
      </c>
      <c r="AY14" s="54">
        <f t="shared" si="11"/>
        <v>864</v>
      </c>
      <c r="AZ14" s="55">
        <f t="shared" si="12"/>
        <v>113641.92</v>
      </c>
      <c r="BA14" s="39">
        <v>434</v>
      </c>
      <c r="BB14" s="54">
        <f t="shared" si="13"/>
        <v>1302</v>
      </c>
      <c r="BC14" s="57">
        <f t="shared" si="14"/>
        <v>171252.06</v>
      </c>
      <c r="BD14" s="39">
        <v>414</v>
      </c>
      <c r="BE14" s="54">
        <f t="shared" si="15"/>
        <v>1242</v>
      </c>
      <c r="BF14" s="55">
        <f t="shared" si="16"/>
        <v>163360.26</v>
      </c>
      <c r="BG14" s="47">
        <v>260</v>
      </c>
      <c r="BH14" s="54">
        <f t="shared" si="17"/>
        <v>780</v>
      </c>
      <c r="BI14" s="55">
        <f t="shared" si="18"/>
        <v>102593.4</v>
      </c>
      <c r="BJ14" s="38">
        <v>512</v>
      </c>
      <c r="BK14" s="54">
        <f t="shared" si="19"/>
        <v>1536</v>
      </c>
      <c r="BL14" s="55">
        <f t="shared" si="20"/>
        <v>202030.08000000002</v>
      </c>
      <c r="BM14" s="59">
        <v>900</v>
      </c>
      <c r="BN14" s="54">
        <f t="shared" si="21"/>
        <v>2700</v>
      </c>
      <c r="BO14" s="55">
        <f t="shared" si="22"/>
        <v>355131</v>
      </c>
      <c r="BP14" s="60">
        <v>1000</v>
      </c>
      <c r="BQ14" s="54">
        <f t="shared" si="23"/>
        <v>3000</v>
      </c>
      <c r="BR14" s="55">
        <f t="shared" si="24"/>
        <v>394590</v>
      </c>
      <c r="BS14" s="38">
        <v>528</v>
      </c>
      <c r="BT14" s="54">
        <f t="shared" si="25"/>
        <v>1584</v>
      </c>
      <c r="BU14" s="55">
        <f t="shared" si="0"/>
        <v>208343.52</v>
      </c>
      <c r="BV14" s="38">
        <v>906</v>
      </c>
      <c r="BW14" s="54">
        <f t="shared" si="26"/>
        <v>2718</v>
      </c>
      <c r="BX14" s="55">
        <f t="shared" si="27"/>
        <v>357498.54</v>
      </c>
      <c r="BY14" s="60">
        <v>700</v>
      </c>
      <c r="BZ14" s="54">
        <f t="shared" si="28"/>
        <v>2100</v>
      </c>
      <c r="CA14" s="58">
        <f t="shared" si="29"/>
        <v>276213</v>
      </c>
      <c r="CB14" s="60">
        <v>1600</v>
      </c>
      <c r="CC14" s="54">
        <f t="shared" si="30"/>
        <v>4800</v>
      </c>
      <c r="CD14" s="58">
        <f t="shared" si="31"/>
        <v>631344</v>
      </c>
      <c r="CE14" s="61">
        <v>408</v>
      </c>
      <c r="CF14" s="54">
        <f t="shared" si="32"/>
        <v>1224</v>
      </c>
      <c r="CG14" s="58">
        <f t="shared" si="33"/>
        <v>160992.72</v>
      </c>
      <c r="CH14" s="61">
        <v>220</v>
      </c>
      <c r="CI14" s="54">
        <f t="shared" si="34"/>
        <v>660</v>
      </c>
      <c r="CJ14" s="58">
        <f t="shared" si="35"/>
        <v>86809.8</v>
      </c>
      <c r="CK14" s="61">
        <v>48</v>
      </c>
      <c r="CL14" s="54">
        <f t="shared" si="36"/>
        <v>144</v>
      </c>
      <c r="CM14" s="58">
        <f t="shared" si="37"/>
        <v>18940.32</v>
      </c>
      <c r="CN14" s="38">
        <v>0</v>
      </c>
      <c r="CO14" s="54">
        <f t="shared" si="38"/>
        <v>0</v>
      </c>
      <c r="CP14" s="58">
        <f t="shared" si="39"/>
        <v>0</v>
      </c>
      <c r="CQ14" s="60"/>
      <c r="CR14" s="54">
        <f t="shared" si="40"/>
        <v>0</v>
      </c>
      <c r="CS14" s="58">
        <f t="shared" si="41"/>
        <v>0</v>
      </c>
      <c r="CT14" s="78">
        <v>8830</v>
      </c>
    </row>
    <row r="15" spans="1:98" ht="15" x14ac:dyDescent="0.3">
      <c r="A15" s="81" t="s">
        <v>149</v>
      </c>
      <c r="B15" s="81" t="s">
        <v>34</v>
      </c>
      <c r="C15" s="81" t="s">
        <v>150</v>
      </c>
      <c r="D15" s="81" t="s">
        <v>151</v>
      </c>
      <c r="E15" s="81" t="s">
        <v>152</v>
      </c>
      <c r="F15" s="81" t="s">
        <v>153</v>
      </c>
      <c r="G15" s="81" t="s">
        <v>154</v>
      </c>
      <c r="H15" s="81" t="s">
        <v>154</v>
      </c>
      <c r="I15" s="80">
        <v>198</v>
      </c>
      <c r="J15" s="80">
        <v>4967.92</v>
      </c>
      <c r="K15" s="80">
        <v>4967.92</v>
      </c>
      <c r="L15" s="80">
        <v>983648.16</v>
      </c>
      <c r="M15" s="80">
        <v>84.67</v>
      </c>
      <c r="N15" s="81" t="s">
        <v>155</v>
      </c>
      <c r="O15" s="81" t="s">
        <v>156</v>
      </c>
      <c r="P15" s="81" t="s">
        <v>157</v>
      </c>
      <c r="Q15" s="81" t="s">
        <v>158</v>
      </c>
      <c r="R15" s="81" t="s">
        <v>159</v>
      </c>
      <c r="S15" s="81" t="s">
        <v>160</v>
      </c>
      <c r="T15" s="81" t="s">
        <v>94</v>
      </c>
      <c r="U15" s="81" t="s">
        <v>161</v>
      </c>
      <c r="V15" s="81" t="s">
        <v>162</v>
      </c>
      <c r="W15" s="80">
        <v>21599.63</v>
      </c>
      <c r="X15" s="81" t="s">
        <v>50</v>
      </c>
      <c r="Y15" s="80">
        <v>35648.31</v>
      </c>
      <c r="Z15" s="80">
        <v>10</v>
      </c>
      <c r="AA15" s="81" t="s">
        <v>163</v>
      </c>
      <c r="AB15" s="81" t="s">
        <v>33</v>
      </c>
      <c r="AC15" s="82">
        <v>48568</v>
      </c>
      <c r="AD15" s="80">
        <v>1</v>
      </c>
      <c r="AE15" s="81" t="s">
        <v>164</v>
      </c>
      <c r="AF15" s="80">
        <v>0</v>
      </c>
      <c r="AG15" s="80">
        <v>0</v>
      </c>
      <c r="AH15" s="52">
        <v>4967.92</v>
      </c>
      <c r="AI15" s="39">
        <v>1</v>
      </c>
      <c r="AJ15" s="54">
        <f t="shared" si="1"/>
        <v>3</v>
      </c>
      <c r="AK15" s="55">
        <f t="shared" si="2"/>
        <v>14903.76</v>
      </c>
      <c r="AL15" s="39">
        <v>1</v>
      </c>
      <c r="AM15" s="54">
        <f t="shared" si="3"/>
        <v>3</v>
      </c>
      <c r="AN15" s="55">
        <f t="shared" si="4"/>
        <v>14903.76</v>
      </c>
      <c r="AO15" s="39">
        <v>1</v>
      </c>
      <c r="AP15" s="54">
        <f t="shared" si="5"/>
        <v>3</v>
      </c>
      <c r="AQ15" s="55">
        <f t="shared" si="6"/>
        <v>14903.76</v>
      </c>
      <c r="AR15" s="39">
        <v>1</v>
      </c>
      <c r="AS15" s="54">
        <f t="shared" si="7"/>
        <v>3</v>
      </c>
      <c r="AT15" s="55">
        <f t="shared" si="8"/>
        <v>14903.76</v>
      </c>
      <c r="AU15" s="39">
        <v>2</v>
      </c>
      <c r="AV15" s="54">
        <f t="shared" si="9"/>
        <v>6</v>
      </c>
      <c r="AW15" s="55">
        <f t="shared" si="10"/>
        <v>29807.52</v>
      </c>
      <c r="AX15" s="39">
        <v>5</v>
      </c>
      <c r="AY15" s="54">
        <f t="shared" si="11"/>
        <v>15</v>
      </c>
      <c r="AZ15" s="55">
        <f t="shared" si="12"/>
        <v>74518.8</v>
      </c>
      <c r="BA15" s="39">
        <v>1</v>
      </c>
      <c r="BB15" s="54">
        <f t="shared" si="13"/>
        <v>3</v>
      </c>
      <c r="BC15" s="57">
        <f t="shared" si="14"/>
        <v>14903.76</v>
      </c>
      <c r="BD15" s="39">
        <v>1</v>
      </c>
      <c r="BE15" s="54">
        <f t="shared" si="15"/>
        <v>3</v>
      </c>
      <c r="BF15" s="55">
        <f t="shared" si="16"/>
        <v>14903.76</v>
      </c>
      <c r="BG15" s="44">
        <v>2</v>
      </c>
      <c r="BH15" s="54">
        <f t="shared" si="17"/>
        <v>6</v>
      </c>
      <c r="BI15" s="55">
        <f t="shared" si="18"/>
        <v>29807.52</v>
      </c>
      <c r="BJ15" s="60">
        <v>1</v>
      </c>
      <c r="BK15" s="54">
        <f t="shared" si="19"/>
        <v>3</v>
      </c>
      <c r="BL15" s="55">
        <f t="shared" si="20"/>
        <v>14903.76</v>
      </c>
      <c r="BM15" s="59">
        <v>5</v>
      </c>
      <c r="BN15" s="54">
        <f t="shared" si="21"/>
        <v>15</v>
      </c>
      <c r="BO15" s="55">
        <f t="shared" si="22"/>
        <v>74518.8</v>
      </c>
      <c r="BP15" s="60">
        <v>5</v>
      </c>
      <c r="BQ15" s="54">
        <f t="shared" si="23"/>
        <v>15</v>
      </c>
      <c r="BR15" s="55">
        <f t="shared" si="24"/>
        <v>74518.8</v>
      </c>
      <c r="BS15" s="38">
        <v>5</v>
      </c>
      <c r="BT15" s="54">
        <f t="shared" si="25"/>
        <v>15</v>
      </c>
      <c r="BU15" s="55">
        <f t="shared" si="0"/>
        <v>74518.8</v>
      </c>
      <c r="BV15" s="38">
        <v>6</v>
      </c>
      <c r="BW15" s="54">
        <f t="shared" si="26"/>
        <v>18</v>
      </c>
      <c r="BX15" s="55">
        <f t="shared" si="27"/>
        <v>89422.56</v>
      </c>
      <c r="BY15" s="60">
        <v>5</v>
      </c>
      <c r="BZ15" s="54">
        <f t="shared" si="28"/>
        <v>15</v>
      </c>
      <c r="CA15" s="58">
        <f t="shared" si="29"/>
        <v>74518.8</v>
      </c>
      <c r="CB15" s="60">
        <v>5</v>
      </c>
      <c r="CC15" s="54">
        <f t="shared" si="30"/>
        <v>15</v>
      </c>
      <c r="CD15" s="58">
        <f t="shared" si="31"/>
        <v>74518.8</v>
      </c>
      <c r="CE15" s="61">
        <v>4</v>
      </c>
      <c r="CF15" s="54">
        <f t="shared" si="32"/>
        <v>12</v>
      </c>
      <c r="CG15" s="58">
        <f t="shared" si="33"/>
        <v>59615.040000000001</v>
      </c>
      <c r="CH15" s="61"/>
      <c r="CI15" s="54">
        <f t="shared" si="34"/>
        <v>0</v>
      </c>
      <c r="CJ15" s="58">
        <f t="shared" si="35"/>
        <v>0</v>
      </c>
      <c r="CK15" s="61"/>
      <c r="CL15" s="54">
        <f t="shared" si="36"/>
        <v>0</v>
      </c>
      <c r="CM15" s="58">
        <f t="shared" si="37"/>
        <v>0</v>
      </c>
      <c r="CN15" s="38"/>
      <c r="CO15" s="54">
        <f t="shared" si="38"/>
        <v>0</v>
      </c>
      <c r="CP15" s="58">
        <f t="shared" si="39"/>
        <v>0</v>
      </c>
      <c r="CQ15" s="60"/>
      <c r="CR15" s="54">
        <f t="shared" si="40"/>
        <v>0</v>
      </c>
      <c r="CS15" s="58">
        <f t="shared" si="41"/>
        <v>0</v>
      </c>
      <c r="CT15" s="78">
        <v>45</v>
      </c>
    </row>
    <row r="16" spans="1:98" ht="15" x14ac:dyDescent="0.3">
      <c r="A16" s="81" t="s">
        <v>165</v>
      </c>
      <c r="B16" s="81" t="s">
        <v>34</v>
      </c>
      <c r="C16" s="81" t="s">
        <v>166</v>
      </c>
      <c r="D16" s="81" t="s">
        <v>167</v>
      </c>
      <c r="E16" s="81" t="s">
        <v>181</v>
      </c>
      <c r="F16" s="81" t="s">
        <v>169</v>
      </c>
      <c r="G16" s="81" t="s">
        <v>182</v>
      </c>
      <c r="H16" s="81" t="s">
        <v>171</v>
      </c>
      <c r="I16" s="80">
        <v>3049</v>
      </c>
      <c r="J16" s="80">
        <v>1519.81</v>
      </c>
      <c r="K16" s="80">
        <v>1519.81</v>
      </c>
      <c r="L16" s="80">
        <v>4633900.6900000004</v>
      </c>
      <c r="M16" s="80">
        <v>57.9</v>
      </c>
      <c r="N16" s="81" t="s">
        <v>172</v>
      </c>
      <c r="O16" s="81" t="s">
        <v>173</v>
      </c>
      <c r="P16" s="81" t="s">
        <v>174</v>
      </c>
      <c r="Q16" s="81" t="s">
        <v>175</v>
      </c>
      <c r="R16" s="81" t="s">
        <v>176</v>
      </c>
      <c r="S16" s="81" t="s">
        <v>177</v>
      </c>
      <c r="T16" s="81" t="s">
        <v>94</v>
      </c>
      <c r="U16" s="81" t="s">
        <v>183</v>
      </c>
      <c r="V16" s="81" t="s">
        <v>184</v>
      </c>
      <c r="W16" s="80">
        <v>3610</v>
      </c>
      <c r="X16" s="81" t="s">
        <v>50</v>
      </c>
      <c r="Y16" s="80">
        <v>5957.94</v>
      </c>
      <c r="Z16" s="80">
        <v>10</v>
      </c>
      <c r="AA16" s="81" t="s">
        <v>138</v>
      </c>
      <c r="AB16" s="81" t="s">
        <v>33</v>
      </c>
      <c r="AC16" s="82">
        <v>50596</v>
      </c>
      <c r="AD16" s="80">
        <v>1</v>
      </c>
      <c r="AE16" s="81" t="s">
        <v>180</v>
      </c>
      <c r="AF16" s="80">
        <v>0</v>
      </c>
      <c r="AG16" s="80">
        <v>0</v>
      </c>
      <c r="AH16" s="52">
        <v>1519.81</v>
      </c>
      <c r="AI16" s="42"/>
      <c r="AJ16" s="54">
        <f t="shared" si="1"/>
        <v>0</v>
      </c>
      <c r="AK16" s="55">
        <f t="shared" si="2"/>
        <v>0</v>
      </c>
      <c r="AL16" s="62">
        <v>34</v>
      </c>
      <c r="AM16" s="54">
        <f t="shared" si="3"/>
        <v>102</v>
      </c>
      <c r="AN16" s="55">
        <f t="shared" si="4"/>
        <v>155020.62</v>
      </c>
      <c r="AO16" s="62">
        <v>34</v>
      </c>
      <c r="AP16" s="54">
        <f t="shared" si="5"/>
        <v>102</v>
      </c>
      <c r="AQ16" s="55">
        <f t="shared" si="6"/>
        <v>155020.62</v>
      </c>
      <c r="AR16" s="62"/>
      <c r="AS16" s="54">
        <f t="shared" si="7"/>
        <v>0</v>
      </c>
      <c r="AT16" s="55">
        <f t="shared" si="8"/>
        <v>0</v>
      </c>
      <c r="AU16" s="62">
        <v>34</v>
      </c>
      <c r="AV16" s="54">
        <f t="shared" si="9"/>
        <v>102</v>
      </c>
      <c r="AW16" s="55">
        <f t="shared" si="10"/>
        <v>155020.62</v>
      </c>
      <c r="AX16" s="62"/>
      <c r="AY16" s="54">
        <f t="shared" si="11"/>
        <v>0</v>
      </c>
      <c r="AZ16" s="55">
        <f t="shared" si="12"/>
        <v>0</v>
      </c>
      <c r="BA16" s="63">
        <v>34</v>
      </c>
      <c r="BB16" s="54">
        <f t="shared" si="13"/>
        <v>102</v>
      </c>
      <c r="BC16" s="57">
        <f t="shared" si="14"/>
        <v>155020.62</v>
      </c>
      <c r="BD16" s="62">
        <v>68</v>
      </c>
      <c r="BE16" s="54">
        <f t="shared" si="15"/>
        <v>204</v>
      </c>
      <c r="BF16" s="55">
        <f t="shared" si="16"/>
        <v>310041.24</v>
      </c>
      <c r="BG16" s="64">
        <v>34</v>
      </c>
      <c r="BH16" s="54">
        <f t="shared" si="17"/>
        <v>102</v>
      </c>
      <c r="BI16" s="55">
        <f t="shared" si="18"/>
        <v>155020.62</v>
      </c>
      <c r="BJ16" s="60"/>
      <c r="BK16" s="54">
        <f t="shared" si="19"/>
        <v>0</v>
      </c>
      <c r="BL16" s="55">
        <f t="shared" si="20"/>
        <v>0</v>
      </c>
      <c r="BM16" s="59">
        <v>68</v>
      </c>
      <c r="BN16" s="54">
        <f t="shared" si="21"/>
        <v>204</v>
      </c>
      <c r="BO16" s="55">
        <f t="shared" si="22"/>
        <v>310041.24</v>
      </c>
      <c r="BP16" s="62">
        <v>170</v>
      </c>
      <c r="BQ16" s="54">
        <f t="shared" si="23"/>
        <v>510</v>
      </c>
      <c r="BR16" s="55">
        <f t="shared" si="24"/>
        <v>775103.1</v>
      </c>
      <c r="BS16" s="38">
        <v>34</v>
      </c>
      <c r="BT16" s="54">
        <f t="shared" si="25"/>
        <v>102</v>
      </c>
      <c r="BU16" s="55">
        <f t="shared" si="0"/>
        <v>155020.62</v>
      </c>
      <c r="BV16" s="65">
        <v>136</v>
      </c>
      <c r="BW16" s="54">
        <f t="shared" si="26"/>
        <v>408</v>
      </c>
      <c r="BX16" s="55">
        <f t="shared" si="27"/>
        <v>620082.48</v>
      </c>
      <c r="BY16" s="62">
        <v>34</v>
      </c>
      <c r="BZ16" s="54">
        <f t="shared" si="28"/>
        <v>102</v>
      </c>
      <c r="CA16" s="58">
        <f t="shared" si="29"/>
        <v>155020.62</v>
      </c>
      <c r="CB16" s="62">
        <v>34</v>
      </c>
      <c r="CC16" s="54">
        <f t="shared" si="30"/>
        <v>102</v>
      </c>
      <c r="CD16" s="58">
        <f t="shared" si="31"/>
        <v>155020.62</v>
      </c>
      <c r="CE16" s="65">
        <v>68</v>
      </c>
      <c r="CF16" s="54">
        <f t="shared" si="32"/>
        <v>204</v>
      </c>
      <c r="CG16" s="58">
        <f t="shared" si="33"/>
        <v>310041.24</v>
      </c>
      <c r="CH16" s="61"/>
      <c r="CI16" s="54">
        <f t="shared" si="34"/>
        <v>0</v>
      </c>
      <c r="CJ16" s="58">
        <f t="shared" si="35"/>
        <v>0</v>
      </c>
      <c r="CK16" s="61"/>
      <c r="CL16" s="54">
        <f t="shared" si="36"/>
        <v>0</v>
      </c>
      <c r="CM16" s="58">
        <f t="shared" si="37"/>
        <v>0</v>
      </c>
      <c r="CN16" s="38"/>
      <c r="CO16" s="54">
        <f t="shared" si="38"/>
        <v>0</v>
      </c>
      <c r="CP16" s="58">
        <f t="shared" si="39"/>
        <v>0</v>
      </c>
      <c r="CQ16" s="60"/>
      <c r="CR16" s="54">
        <f t="shared" si="40"/>
        <v>0</v>
      </c>
      <c r="CS16" s="58">
        <f t="shared" si="41"/>
        <v>0</v>
      </c>
      <c r="CT16" s="78">
        <v>703</v>
      </c>
    </row>
    <row r="17" spans="1:98" ht="15" x14ac:dyDescent="0.3">
      <c r="A17" s="81" t="s">
        <v>165</v>
      </c>
      <c r="B17" s="81" t="s">
        <v>78</v>
      </c>
      <c r="C17" s="81" t="s">
        <v>166</v>
      </c>
      <c r="D17" s="81" t="s">
        <v>167</v>
      </c>
      <c r="E17" s="81" t="s">
        <v>168</v>
      </c>
      <c r="F17" s="81" t="s">
        <v>169</v>
      </c>
      <c r="G17" s="81" t="s">
        <v>170</v>
      </c>
      <c r="H17" s="81" t="s">
        <v>171</v>
      </c>
      <c r="I17" s="80">
        <v>89</v>
      </c>
      <c r="J17" s="80">
        <v>379.95</v>
      </c>
      <c r="K17" s="80">
        <v>379.95</v>
      </c>
      <c r="L17" s="80">
        <v>33815.550000000003</v>
      </c>
      <c r="M17" s="80">
        <v>57.9</v>
      </c>
      <c r="N17" s="81" t="s">
        <v>172</v>
      </c>
      <c r="O17" s="81" t="s">
        <v>173</v>
      </c>
      <c r="P17" s="81" t="s">
        <v>174</v>
      </c>
      <c r="Q17" s="81" t="s">
        <v>175</v>
      </c>
      <c r="R17" s="81" t="s">
        <v>176</v>
      </c>
      <c r="S17" s="81" t="s">
        <v>177</v>
      </c>
      <c r="T17" s="81" t="s">
        <v>94</v>
      </c>
      <c r="U17" s="81" t="s">
        <v>178</v>
      </c>
      <c r="V17" s="81" t="s">
        <v>179</v>
      </c>
      <c r="W17" s="80">
        <v>902.5</v>
      </c>
      <c r="X17" s="81" t="s">
        <v>50</v>
      </c>
      <c r="Y17" s="80">
        <v>1489.49</v>
      </c>
      <c r="Z17" s="80">
        <v>10</v>
      </c>
      <c r="AA17" s="81" t="s">
        <v>138</v>
      </c>
      <c r="AB17" s="81" t="s">
        <v>33</v>
      </c>
      <c r="AC17" s="82">
        <v>50596</v>
      </c>
      <c r="AD17" s="80">
        <v>1</v>
      </c>
      <c r="AE17" s="81" t="s">
        <v>180</v>
      </c>
      <c r="AF17" s="80">
        <v>0</v>
      </c>
      <c r="AG17" s="80">
        <v>0</v>
      </c>
      <c r="AH17" s="52">
        <v>379.95</v>
      </c>
      <c r="AI17" s="42"/>
      <c r="AJ17" s="54">
        <f t="shared" si="1"/>
        <v>0</v>
      </c>
      <c r="AK17" s="55">
        <f t="shared" si="2"/>
        <v>0</v>
      </c>
      <c r="AL17" s="62">
        <v>1</v>
      </c>
      <c r="AM17" s="54">
        <f t="shared" si="3"/>
        <v>3</v>
      </c>
      <c r="AN17" s="55">
        <f t="shared" si="4"/>
        <v>1139.8499999999999</v>
      </c>
      <c r="AO17" s="62">
        <v>1</v>
      </c>
      <c r="AP17" s="54">
        <f t="shared" si="5"/>
        <v>3</v>
      </c>
      <c r="AQ17" s="55">
        <f t="shared" si="6"/>
        <v>1139.8499999999999</v>
      </c>
      <c r="AR17" s="62"/>
      <c r="AS17" s="54">
        <f t="shared" si="7"/>
        <v>0</v>
      </c>
      <c r="AT17" s="55">
        <f t="shared" si="8"/>
        <v>0</v>
      </c>
      <c r="AU17" s="62">
        <v>1</v>
      </c>
      <c r="AV17" s="54">
        <f t="shared" si="9"/>
        <v>3</v>
      </c>
      <c r="AW17" s="55">
        <f t="shared" si="10"/>
        <v>1139.8499999999999</v>
      </c>
      <c r="AX17" s="62"/>
      <c r="AY17" s="54">
        <f t="shared" si="11"/>
        <v>0</v>
      </c>
      <c r="AZ17" s="55">
        <f t="shared" si="12"/>
        <v>0</v>
      </c>
      <c r="BA17" s="63">
        <v>1</v>
      </c>
      <c r="BB17" s="54">
        <f t="shared" si="13"/>
        <v>3</v>
      </c>
      <c r="BC17" s="57">
        <f t="shared" si="14"/>
        <v>1139.8499999999999</v>
      </c>
      <c r="BD17" s="62">
        <v>2</v>
      </c>
      <c r="BE17" s="54">
        <f t="shared" si="15"/>
        <v>6</v>
      </c>
      <c r="BF17" s="55">
        <f t="shared" si="16"/>
        <v>2279.6999999999998</v>
      </c>
      <c r="BG17" s="64">
        <v>1</v>
      </c>
      <c r="BH17" s="54">
        <f t="shared" si="17"/>
        <v>3</v>
      </c>
      <c r="BI17" s="55">
        <f t="shared" si="18"/>
        <v>1139.8499999999999</v>
      </c>
      <c r="BJ17" s="60"/>
      <c r="BK17" s="54">
        <f t="shared" si="19"/>
        <v>0</v>
      </c>
      <c r="BL17" s="55">
        <f t="shared" si="20"/>
        <v>0</v>
      </c>
      <c r="BM17" s="59">
        <v>2</v>
      </c>
      <c r="BN17" s="54">
        <f t="shared" si="21"/>
        <v>6</v>
      </c>
      <c r="BO17" s="55">
        <f t="shared" si="22"/>
        <v>2279.6999999999998</v>
      </c>
      <c r="BP17" s="62">
        <v>5</v>
      </c>
      <c r="BQ17" s="54">
        <f t="shared" si="23"/>
        <v>15</v>
      </c>
      <c r="BR17" s="55">
        <f t="shared" si="24"/>
        <v>5699.25</v>
      </c>
      <c r="BS17" s="38">
        <v>1</v>
      </c>
      <c r="BT17" s="54">
        <f t="shared" si="25"/>
        <v>3</v>
      </c>
      <c r="BU17" s="55">
        <f t="shared" si="0"/>
        <v>1139.8499999999999</v>
      </c>
      <c r="BV17" s="65">
        <v>4</v>
      </c>
      <c r="BW17" s="54">
        <f t="shared" si="26"/>
        <v>12</v>
      </c>
      <c r="BX17" s="55">
        <f t="shared" si="27"/>
        <v>4559.3999999999996</v>
      </c>
      <c r="BY17" s="62">
        <v>1</v>
      </c>
      <c r="BZ17" s="54">
        <f t="shared" si="28"/>
        <v>3</v>
      </c>
      <c r="CA17" s="58">
        <f t="shared" si="29"/>
        <v>1139.8499999999999</v>
      </c>
      <c r="CB17" s="62">
        <v>1</v>
      </c>
      <c r="CC17" s="54">
        <f t="shared" si="30"/>
        <v>3</v>
      </c>
      <c r="CD17" s="58">
        <f t="shared" si="31"/>
        <v>1139.8499999999999</v>
      </c>
      <c r="CE17" s="65">
        <v>2</v>
      </c>
      <c r="CF17" s="54">
        <f t="shared" si="32"/>
        <v>6</v>
      </c>
      <c r="CG17" s="58">
        <f t="shared" si="33"/>
        <v>2279.6999999999998</v>
      </c>
      <c r="CH17" s="61"/>
      <c r="CI17" s="54">
        <f t="shared" si="34"/>
        <v>0</v>
      </c>
      <c r="CJ17" s="58">
        <f t="shared" si="35"/>
        <v>0</v>
      </c>
      <c r="CK17" s="61"/>
      <c r="CL17" s="54">
        <f t="shared" si="36"/>
        <v>0</v>
      </c>
      <c r="CM17" s="58">
        <f t="shared" si="37"/>
        <v>0</v>
      </c>
      <c r="CN17" s="38"/>
      <c r="CO17" s="54">
        <f t="shared" si="38"/>
        <v>0</v>
      </c>
      <c r="CP17" s="58">
        <f t="shared" si="39"/>
        <v>0</v>
      </c>
      <c r="CQ17" s="60"/>
      <c r="CR17" s="54">
        <f t="shared" si="40"/>
        <v>0</v>
      </c>
      <c r="CS17" s="58">
        <f t="shared" si="41"/>
        <v>0</v>
      </c>
      <c r="CT17" s="78">
        <v>20</v>
      </c>
    </row>
    <row r="18" spans="1:98" ht="15" x14ac:dyDescent="0.3">
      <c r="A18" s="81" t="s">
        <v>182</v>
      </c>
      <c r="B18" s="81" t="s">
        <v>34</v>
      </c>
      <c r="C18" s="81" t="s">
        <v>185</v>
      </c>
      <c r="D18" s="81" t="s">
        <v>186</v>
      </c>
      <c r="E18" s="81" t="s">
        <v>187</v>
      </c>
      <c r="F18" s="81" t="s">
        <v>188</v>
      </c>
      <c r="G18" s="81" t="s">
        <v>189</v>
      </c>
      <c r="H18" s="81" t="s">
        <v>190</v>
      </c>
      <c r="I18" s="80">
        <v>58644</v>
      </c>
      <c r="J18" s="80">
        <v>22.693000000000001</v>
      </c>
      <c r="K18" s="84"/>
      <c r="L18" s="84"/>
      <c r="M18" s="84"/>
      <c r="N18" s="81" t="s">
        <v>89</v>
      </c>
      <c r="O18" s="81" t="s">
        <v>191</v>
      </c>
      <c r="P18" s="81" t="s">
        <v>192</v>
      </c>
      <c r="Q18" s="81" t="s">
        <v>193</v>
      </c>
      <c r="R18" s="81" t="s">
        <v>194</v>
      </c>
      <c r="S18" s="81" t="s">
        <v>195</v>
      </c>
      <c r="T18" s="81" t="s">
        <v>94</v>
      </c>
      <c r="U18" s="81" t="s">
        <v>196</v>
      </c>
      <c r="V18" s="81" t="s">
        <v>197</v>
      </c>
      <c r="W18" s="84"/>
      <c r="X18" s="81" t="s">
        <v>144</v>
      </c>
      <c r="Y18" s="84"/>
      <c r="Z18" s="80">
        <v>10</v>
      </c>
      <c r="AA18" s="85"/>
      <c r="AB18" s="81" t="s">
        <v>33</v>
      </c>
      <c r="AC18" s="82">
        <v>401768</v>
      </c>
      <c r="AD18" s="80">
        <v>10</v>
      </c>
      <c r="AE18" s="81" t="s">
        <v>96</v>
      </c>
      <c r="AF18" s="80"/>
      <c r="AG18" s="80"/>
      <c r="AH18" s="52">
        <v>22.693000000000001</v>
      </c>
      <c r="AI18" s="39">
        <v>800</v>
      </c>
      <c r="AJ18" s="54">
        <f t="shared" si="1"/>
        <v>2400</v>
      </c>
      <c r="AK18" s="55">
        <f t="shared" si="2"/>
        <v>54463.200000000004</v>
      </c>
      <c r="AL18" s="39">
        <v>500</v>
      </c>
      <c r="AM18" s="54">
        <f t="shared" si="3"/>
        <v>1500</v>
      </c>
      <c r="AN18" s="55">
        <f t="shared" si="4"/>
        <v>34039.5</v>
      </c>
      <c r="AO18" s="39">
        <v>2100</v>
      </c>
      <c r="AP18" s="54">
        <f t="shared" si="5"/>
        <v>6300</v>
      </c>
      <c r="AQ18" s="55">
        <f t="shared" si="6"/>
        <v>142965.90000000002</v>
      </c>
      <c r="AR18" s="39">
        <v>300</v>
      </c>
      <c r="AS18" s="54">
        <f t="shared" si="7"/>
        <v>900</v>
      </c>
      <c r="AT18" s="55">
        <f t="shared" si="8"/>
        <v>20423.7</v>
      </c>
      <c r="AU18" s="39">
        <v>1200</v>
      </c>
      <c r="AV18" s="54">
        <f t="shared" si="9"/>
        <v>3600</v>
      </c>
      <c r="AW18" s="55">
        <f t="shared" si="10"/>
        <v>81694.8</v>
      </c>
      <c r="AX18" s="39">
        <v>2400</v>
      </c>
      <c r="AY18" s="54">
        <f t="shared" si="11"/>
        <v>7200</v>
      </c>
      <c r="AZ18" s="55">
        <f t="shared" si="12"/>
        <v>163389.6</v>
      </c>
      <c r="BA18" s="39">
        <v>630</v>
      </c>
      <c r="BB18" s="54">
        <f t="shared" si="13"/>
        <v>1890</v>
      </c>
      <c r="BC18" s="57">
        <f t="shared" si="14"/>
        <v>42889.770000000004</v>
      </c>
      <c r="BD18" s="39">
        <v>770</v>
      </c>
      <c r="BE18" s="54">
        <f t="shared" si="15"/>
        <v>2310</v>
      </c>
      <c r="BF18" s="55">
        <f t="shared" si="16"/>
        <v>52420.83</v>
      </c>
      <c r="BG18" s="48">
        <v>840</v>
      </c>
      <c r="BH18" s="54">
        <f t="shared" si="17"/>
        <v>2520</v>
      </c>
      <c r="BI18" s="55">
        <f t="shared" si="18"/>
        <v>57186.36</v>
      </c>
      <c r="BJ18" s="38">
        <v>700</v>
      </c>
      <c r="BK18" s="66">
        <f t="shared" si="19"/>
        <v>2100</v>
      </c>
      <c r="BL18" s="67">
        <f t="shared" si="20"/>
        <v>47655.3</v>
      </c>
      <c r="BM18" s="61">
        <v>710</v>
      </c>
      <c r="BN18" s="54">
        <f t="shared" si="21"/>
        <v>2130</v>
      </c>
      <c r="BO18" s="55">
        <f t="shared" si="22"/>
        <v>48336.090000000004</v>
      </c>
      <c r="BP18" s="38">
        <v>720</v>
      </c>
      <c r="BQ18" s="54">
        <f t="shared" si="23"/>
        <v>2160</v>
      </c>
      <c r="BR18" s="55">
        <f t="shared" si="24"/>
        <v>49016.880000000005</v>
      </c>
      <c r="BS18" s="38">
        <v>480</v>
      </c>
      <c r="BT18" s="54">
        <f t="shared" si="25"/>
        <v>1440</v>
      </c>
      <c r="BU18" s="68">
        <f t="shared" si="0"/>
        <v>32677.920000000002</v>
      </c>
      <c r="BV18" s="38">
        <v>450</v>
      </c>
      <c r="BW18" s="54">
        <f t="shared" si="26"/>
        <v>1350</v>
      </c>
      <c r="BX18" s="55">
        <f t="shared" si="27"/>
        <v>30635.550000000003</v>
      </c>
      <c r="BY18" s="38">
        <v>400</v>
      </c>
      <c r="BZ18" s="54">
        <f t="shared" si="28"/>
        <v>1200</v>
      </c>
      <c r="CA18" s="58">
        <f t="shared" si="29"/>
        <v>27231.600000000002</v>
      </c>
      <c r="CB18" s="38">
        <v>480</v>
      </c>
      <c r="CC18" s="54">
        <f t="shared" si="30"/>
        <v>1440</v>
      </c>
      <c r="CD18" s="58">
        <f t="shared" si="31"/>
        <v>32677.920000000002</v>
      </c>
      <c r="CE18" s="61">
        <v>400</v>
      </c>
      <c r="CF18" s="54">
        <f t="shared" si="32"/>
        <v>1200</v>
      </c>
      <c r="CG18" s="58">
        <f t="shared" si="33"/>
        <v>27231.600000000002</v>
      </c>
      <c r="CH18" s="61">
        <v>400</v>
      </c>
      <c r="CI18" s="54">
        <f t="shared" si="34"/>
        <v>1200</v>
      </c>
      <c r="CJ18" s="58">
        <f t="shared" si="35"/>
        <v>27231.600000000002</v>
      </c>
      <c r="CK18" s="61">
        <v>380</v>
      </c>
      <c r="CL18" s="54">
        <f t="shared" si="36"/>
        <v>1140</v>
      </c>
      <c r="CM18" s="58">
        <f t="shared" si="37"/>
        <v>25870.02</v>
      </c>
      <c r="CN18" s="38">
        <v>300</v>
      </c>
      <c r="CO18" s="54">
        <f t="shared" si="38"/>
        <v>900</v>
      </c>
      <c r="CP18" s="58">
        <f t="shared" si="39"/>
        <v>20423.7</v>
      </c>
      <c r="CQ18" s="60"/>
      <c r="CR18" s="54">
        <f t="shared" si="40"/>
        <v>0</v>
      </c>
      <c r="CS18" s="58">
        <f t="shared" si="41"/>
        <v>0</v>
      </c>
      <c r="CT18" s="78">
        <v>13764</v>
      </c>
    </row>
    <row r="19" spans="1:98" ht="15" x14ac:dyDescent="0.3">
      <c r="A19" s="81" t="s">
        <v>198</v>
      </c>
      <c r="B19" s="81" t="s">
        <v>34</v>
      </c>
      <c r="C19" s="81" t="s">
        <v>199</v>
      </c>
      <c r="D19" s="81" t="s">
        <v>200</v>
      </c>
      <c r="E19" s="81" t="s">
        <v>201</v>
      </c>
      <c r="F19" s="81" t="s">
        <v>202</v>
      </c>
      <c r="G19" s="81" t="s">
        <v>128</v>
      </c>
      <c r="H19" s="81" t="s">
        <v>128</v>
      </c>
      <c r="I19" s="80">
        <v>6474</v>
      </c>
      <c r="J19" s="80">
        <v>185</v>
      </c>
      <c r="K19" s="84"/>
      <c r="L19" s="84"/>
      <c r="M19" s="84"/>
      <c r="N19" s="81" t="s">
        <v>203</v>
      </c>
      <c r="O19" s="81" t="s">
        <v>204</v>
      </c>
      <c r="P19" s="81" t="s">
        <v>205</v>
      </c>
      <c r="Q19" s="81" t="s">
        <v>206</v>
      </c>
      <c r="R19" s="81" t="s">
        <v>207</v>
      </c>
      <c r="S19" s="81" t="s">
        <v>208</v>
      </c>
      <c r="T19" s="81" t="s">
        <v>94</v>
      </c>
      <c r="U19" s="81" t="s">
        <v>201</v>
      </c>
      <c r="V19" s="81" t="s">
        <v>209</v>
      </c>
      <c r="W19" s="84"/>
      <c r="X19" s="81" t="s">
        <v>144</v>
      </c>
      <c r="Y19" s="84"/>
      <c r="Z19" s="80">
        <v>10</v>
      </c>
      <c r="AA19" s="85"/>
      <c r="AB19" s="81" t="s">
        <v>33</v>
      </c>
      <c r="AC19" s="82">
        <v>2958101</v>
      </c>
      <c r="AD19" s="80">
        <v>1</v>
      </c>
      <c r="AE19" s="81" t="s">
        <v>180</v>
      </c>
      <c r="AF19" s="80"/>
      <c r="AG19" s="80"/>
      <c r="AH19" s="52">
        <v>185</v>
      </c>
      <c r="AI19" s="39">
        <v>20</v>
      </c>
      <c r="AJ19" s="54">
        <f t="shared" si="1"/>
        <v>60</v>
      </c>
      <c r="AK19" s="55">
        <f t="shared" si="2"/>
        <v>11100</v>
      </c>
      <c r="AL19" s="39">
        <v>40</v>
      </c>
      <c r="AM19" s="54">
        <f t="shared" si="3"/>
        <v>120</v>
      </c>
      <c r="AN19" s="55">
        <f t="shared" si="4"/>
        <v>22200</v>
      </c>
      <c r="AO19" s="39">
        <v>30</v>
      </c>
      <c r="AP19" s="54">
        <f t="shared" si="5"/>
        <v>90</v>
      </c>
      <c r="AQ19" s="55">
        <f t="shared" si="6"/>
        <v>16650</v>
      </c>
      <c r="AR19" s="39">
        <v>30</v>
      </c>
      <c r="AS19" s="54">
        <f t="shared" si="7"/>
        <v>90</v>
      </c>
      <c r="AT19" s="55">
        <f t="shared" si="8"/>
        <v>16650</v>
      </c>
      <c r="AU19" s="39">
        <v>30</v>
      </c>
      <c r="AV19" s="54">
        <f t="shared" si="9"/>
        <v>90</v>
      </c>
      <c r="AW19" s="55">
        <f t="shared" si="10"/>
        <v>16650</v>
      </c>
      <c r="AX19" s="39">
        <v>30</v>
      </c>
      <c r="AY19" s="54">
        <f t="shared" si="11"/>
        <v>90</v>
      </c>
      <c r="AZ19" s="55">
        <f t="shared" si="12"/>
        <v>16650</v>
      </c>
      <c r="BA19" s="39">
        <v>40</v>
      </c>
      <c r="BB19" s="54">
        <f t="shared" si="13"/>
        <v>120</v>
      </c>
      <c r="BC19" s="57">
        <f t="shared" si="14"/>
        <v>22200</v>
      </c>
      <c r="BD19" s="39">
        <v>50</v>
      </c>
      <c r="BE19" s="54">
        <f t="shared" si="15"/>
        <v>150</v>
      </c>
      <c r="BF19" s="55">
        <f t="shared" si="16"/>
        <v>27750</v>
      </c>
      <c r="BG19" s="49">
        <v>30</v>
      </c>
      <c r="BH19" s="54">
        <f t="shared" si="17"/>
        <v>90</v>
      </c>
      <c r="BI19" s="55">
        <f t="shared" si="18"/>
        <v>16650</v>
      </c>
      <c r="BJ19" s="60">
        <v>200</v>
      </c>
      <c r="BK19" s="54">
        <f t="shared" si="19"/>
        <v>600</v>
      </c>
      <c r="BL19" s="55">
        <f t="shared" si="20"/>
        <v>111000</v>
      </c>
      <c r="BM19" s="59">
        <v>200</v>
      </c>
      <c r="BN19" s="54">
        <f t="shared" si="21"/>
        <v>600</v>
      </c>
      <c r="BO19" s="55">
        <f t="shared" si="22"/>
        <v>111000</v>
      </c>
      <c r="BP19" s="60">
        <v>400</v>
      </c>
      <c r="BQ19" s="54">
        <f t="shared" si="23"/>
        <v>1200</v>
      </c>
      <c r="BR19" s="55">
        <f t="shared" si="24"/>
        <v>222000</v>
      </c>
      <c r="BS19" s="38">
        <v>100</v>
      </c>
      <c r="BT19" s="54">
        <f t="shared" si="25"/>
        <v>300</v>
      </c>
      <c r="BU19" s="55">
        <f t="shared" si="0"/>
        <v>55500</v>
      </c>
      <c r="BV19" s="38">
        <v>50</v>
      </c>
      <c r="BW19" s="54">
        <f t="shared" si="26"/>
        <v>150</v>
      </c>
      <c r="BX19" s="55">
        <f t="shared" si="27"/>
        <v>27750</v>
      </c>
      <c r="BY19" s="60">
        <v>150</v>
      </c>
      <c r="BZ19" s="54">
        <f t="shared" si="28"/>
        <v>450</v>
      </c>
      <c r="CA19" s="58">
        <f t="shared" si="29"/>
        <v>83250</v>
      </c>
      <c r="CB19" s="60">
        <v>130</v>
      </c>
      <c r="CC19" s="54">
        <f t="shared" si="30"/>
        <v>390</v>
      </c>
      <c r="CD19" s="58">
        <f t="shared" si="31"/>
        <v>72150</v>
      </c>
      <c r="CE19" s="61">
        <v>100</v>
      </c>
      <c r="CF19" s="54">
        <f t="shared" si="32"/>
        <v>300</v>
      </c>
      <c r="CG19" s="58">
        <f t="shared" si="33"/>
        <v>55500</v>
      </c>
      <c r="CH19" s="61">
        <v>30</v>
      </c>
      <c r="CI19" s="54">
        <f t="shared" si="34"/>
        <v>90</v>
      </c>
      <c r="CJ19" s="58">
        <f t="shared" si="35"/>
        <v>16650</v>
      </c>
      <c r="CK19" s="61"/>
      <c r="CL19" s="54">
        <f t="shared" si="36"/>
        <v>0</v>
      </c>
      <c r="CM19" s="58">
        <f t="shared" si="37"/>
        <v>0</v>
      </c>
      <c r="CN19" s="38"/>
      <c r="CO19" s="54">
        <f t="shared" si="38"/>
        <v>0</v>
      </c>
      <c r="CP19" s="58">
        <f t="shared" si="39"/>
        <v>0</v>
      </c>
      <c r="CQ19" s="60"/>
      <c r="CR19" s="54">
        <f t="shared" si="40"/>
        <v>0</v>
      </c>
      <c r="CS19" s="58">
        <f t="shared" si="41"/>
        <v>0</v>
      </c>
      <c r="CT19" s="78">
        <v>1494</v>
      </c>
    </row>
    <row r="20" spans="1:98" ht="15" x14ac:dyDescent="0.3">
      <c r="A20" s="81" t="s">
        <v>210</v>
      </c>
      <c r="B20" s="81" t="s">
        <v>34</v>
      </c>
      <c r="C20" s="81" t="s">
        <v>211</v>
      </c>
      <c r="D20" s="81" t="s">
        <v>212</v>
      </c>
      <c r="E20" s="81" t="s">
        <v>213</v>
      </c>
      <c r="F20" s="81" t="s">
        <v>214</v>
      </c>
      <c r="G20" s="81" t="s">
        <v>215</v>
      </c>
      <c r="H20" s="81" t="s">
        <v>215</v>
      </c>
      <c r="I20" s="80">
        <v>797004</v>
      </c>
      <c r="J20" s="80">
        <v>24.553999999999998</v>
      </c>
      <c r="K20" s="84"/>
      <c r="L20" s="84"/>
      <c r="M20" s="84"/>
      <c r="N20" s="81" t="s">
        <v>216</v>
      </c>
      <c r="O20" s="81" t="s">
        <v>217</v>
      </c>
      <c r="P20" s="81" t="s">
        <v>218</v>
      </c>
      <c r="Q20" s="81" t="s">
        <v>219</v>
      </c>
      <c r="R20" s="81" t="s">
        <v>220</v>
      </c>
      <c r="S20" s="81" t="s">
        <v>221</v>
      </c>
      <c r="T20" s="81" t="s">
        <v>222</v>
      </c>
      <c r="U20" s="81" t="s">
        <v>223</v>
      </c>
      <c r="V20" s="81" t="s">
        <v>224</v>
      </c>
      <c r="W20" s="84"/>
      <c r="X20" s="81" t="s">
        <v>50</v>
      </c>
      <c r="Y20" s="84"/>
      <c r="Z20" s="80">
        <v>10</v>
      </c>
      <c r="AA20" s="85"/>
      <c r="AB20" s="81" t="s">
        <v>33</v>
      </c>
      <c r="AC20" s="82">
        <v>49056</v>
      </c>
      <c r="AD20" s="80">
        <v>120</v>
      </c>
      <c r="AE20" s="81" t="s">
        <v>225</v>
      </c>
      <c r="AF20" s="80"/>
      <c r="AG20" s="80"/>
      <c r="AH20" s="52">
        <v>24.553999999999998</v>
      </c>
      <c r="AI20" s="39">
        <v>6240</v>
      </c>
      <c r="AJ20" s="54">
        <f t="shared" si="1"/>
        <v>18720</v>
      </c>
      <c r="AK20" s="55">
        <f t="shared" si="2"/>
        <v>459650.87999999995</v>
      </c>
      <c r="AL20" s="39">
        <v>7800</v>
      </c>
      <c r="AM20" s="54">
        <f t="shared" si="3"/>
        <v>23400</v>
      </c>
      <c r="AN20" s="55">
        <f t="shared" si="4"/>
        <v>574563.6</v>
      </c>
      <c r="AO20" s="39">
        <v>9360</v>
      </c>
      <c r="AP20" s="54">
        <f t="shared" si="5"/>
        <v>28080</v>
      </c>
      <c r="AQ20" s="55">
        <f t="shared" si="6"/>
        <v>689476.32</v>
      </c>
      <c r="AR20" s="39">
        <v>6240</v>
      </c>
      <c r="AS20" s="54">
        <f t="shared" si="7"/>
        <v>18720</v>
      </c>
      <c r="AT20" s="55">
        <f t="shared" si="8"/>
        <v>459650.87999999995</v>
      </c>
      <c r="AU20" s="39">
        <v>9360</v>
      </c>
      <c r="AV20" s="54">
        <f t="shared" si="9"/>
        <v>28080</v>
      </c>
      <c r="AW20" s="55">
        <f t="shared" si="10"/>
        <v>689476.32</v>
      </c>
      <c r="AX20" s="39">
        <v>9360</v>
      </c>
      <c r="AY20" s="54">
        <f t="shared" si="11"/>
        <v>28080</v>
      </c>
      <c r="AZ20" s="55">
        <f t="shared" si="12"/>
        <v>689476.32</v>
      </c>
      <c r="BA20" s="39">
        <v>4680</v>
      </c>
      <c r="BB20" s="54">
        <f t="shared" si="13"/>
        <v>14040</v>
      </c>
      <c r="BC20" s="57">
        <f t="shared" si="14"/>
        <v>344738.16</v>
      </c>
      <c r="BD20" s="39">
        <v>4680</v>
      </c>
      <c r="BE20" s="54">
        <f t="shared" si="15"/>
        <v>14040</v>
      </c>
      <c r="BF20" s="55">
        <f t="shared" si="16"/>
        <v>344738.16</v>
      </c>
      <c r="BG20" s="44">
        <v>10920</v>
      </c>
      <c r="BH20" s="54">
        <f t="shared" si="17"/>
        <v>32760</v>
      </c>
      <c r="BI20" s="55">
        <f t="shared" si="18"/>
        <v>804389.03999999992</v>
      </c>
      <c r="BJ20" s="38">
        <v>0</v>
      </c>
      <c r="BK20" s="54">
        <f t="shared" si="19"/>
        <v>0</v>
      </c>
      <c r="BL20" s="55">
        <f t="shared" si="20"/>
        <v>0</v>
      </c>
      <c r="BM20" s="59">
        <v>21840</v>
      </c>
      <c r="BN20" s="54">
        <f t="shared" si="21"/>
        <v>65520</v>
      </c>
      <c r="BO20" s="55">
        <f t="shared" si="22"/>
        <v>1608778.0799999998</v>
      </c>
      <c r="BP20" s="38">
        <v>21840</v>
      </c>
      <c r="BQ20" s="54">
        <f t="shared" si="23"/>
        <v>65520</v>
      </c>
      <c r="BR20" s="55">
        <f t="shared" si="24"/>
        <v>1608778.0799999998</v>
      </c>
      <c r="BS20" s="38">
        <v>17160</v>
      </c>
      <c r="BT20" s="54">
        <f t="shared" si="25"/>
        <v>51480</v>
      </c>
      <c r="BU20" s="55">
        <f t="shared" si="0"/>
        <v>1264039.92</v>
      </c>
      <c r="BV20" s="38">
        <v>21840</v>
      </c>
      <c r="BW20" s="54">
        <f t="shared" si="26"/>
        <v>65520</v>
      </c>
      <c r="BX20" s="55">
        <f t="shared" si="27"/>
        <v>1608778.0799999998</v>
      </c>
      <c r="BY20" s="38">
        <v>17160</v>
      </c>
      <c r="BZ20" s="54">
        <f t="shared" si="28"/>
        <v>51480</v>
      </c>
      <c r="CA20" s="58">
        <f t="shared" si="29"/>
        <v>1264039.92</v>
      </c>
      <c r="CB20" s="60">
        <v>18720</v>
      </c>
      <c r="CC20" s="54">
        <f t="shared" si="30"/>
        <v>56160</v>
      </c>
      <c r="CD20" s="58">
        <f t="shared" si="31"/>
        <v>1378952.64</v>
      </c>
      <c r="CE20" s="61">
        <v>17160</v>
      </c>
      <c r="CF20" s="54">
        <f t="shared" si="32"/>
        <v>51480</v>
      </c>
      <c r="CG20" s="58">
        <f t="shared" si="33"/>
        <v>1264039.92</v>
      </c>
      <c r="CH20" s="61"/>
      <c r="CI20" s="54">
        <f t="shared" si="34"/>
        <v>0</v>
      </c>
      <c r="CJ20" s="58">
        <f t="shared" si="35"/>
        <v>0</v>
      </c>
      <c r="CK20" s="61"/>
      <c r="CL20" s="54">
        <f t="shared" si="36"/>
        <v>0</v>
      </c>
      <c r="CM20" s="58">
        <f t="shared" si="37"/>
        <v>0</v>
      </c>
      <c r="CN20" s="38"/>
      <c r="CO20" s="54">
        <f t="shared" si="38"/>
        <v>0</v>
      </c>
      <c r="CP20" s="58">
        <f t="shared" si="39"/>
        <v>0</v>
      </c>
      <c r="CQ20" s="60"/>
      <c r="CR20" s="54">
        <f t="shared" si="40"/>
        <v>0</v>
      </c>
      <c r="CS20" s="58">
        <f t="shared" si="41"/>
        <v>0</v>
      </c>
      <c r="CT20" s="78">
        <v>183924</v>
      </c>
    </row>
    <row r="21" spans="1:98" ht="15.6" x14ac:dyDescent="0.3">
      <c r="A21" s="81" t="s">
        <v>226</v>
      </c>
      <c r="B21" s="81" t="s">
        <v>34</v>
      </c>
      <c r="C21" s="81" t="s">
        <v>227</v>
      </c>
      <c r="D21" s="81" t="s">
        <v>228</v>
      </c>
      <c r="E21" s="81" t="s">
        <v>229</v>
      </c>
      <c r="F21" s="81" t="s">
        <v>230</v>
      </c>
      <c r="G21" s="81" t="s">
        <v>231</v>
      </c>
      <c r="H21" s="81" t="s">
        <v>232</v>
      </c>
      <c r="I21" s="80">
        <v>51285</v>
      </c>
      <c r="J21" s="80">
        <v>108</v>
      </c>
      <c r="K21" s="80">
        <v>107.33333</v>
      </c>
      <c r="L21" s="80">
        <v>5504589.8290499998</v>
      </c>
      <c r="M21" s="80">
        <v>55</v>
      </c>
      <c r="N21" s="81" t="s">
        <v>233</v>
      </c>
      <c r="O21" s="81" t="s">
        <v>234</v>
      </c>
      <c r="P21" s="81" t="s">
        <v>235</v>
      </c>
      <c r="Q21" s="81" t="s">
        <v>236</v>
      </c>
      <c r="R21" s="81" t="s">
        <v>237</v>
      </c>
      <c r="S21" s="81" t="s">
        <v>238</v>
      </c>
      <c r="T21" s="81" t="s">
        <v>239</v>
      </c>
      <c r="U21" s="81" t="s">
        <v>240</v>
      </c>
      <c r="V21" s="81" t="s">
        <v>241</v>
      </c>
      <c r="W21" s="80">
        <v>238.51767000000001</v>
      </c>
      <c r="X21" s="81" t="s">
        <v>50</v>
      </c>
      <c r="Y21" s="80">
        <v>11809.49</v>
      </c>
      <c r="Z21" s="80">
        <v>10</v>
      </c>
      <c r="AA21" s="81" t="s">
        <v>67</v>
      </c>
      <c r="AB21" s="81" t="s">
        <v>33</v>
      </c>
      <c r="AC21" s="82">
        <v>46511</v>
      </c>
      <c r="AD21" s="80">
        <v>30</v>
      </c>
      <c r="AE21" s="81" t="s">
        <v>242</v>
      </c>
      <c r="AF21" s="80">
        <v>0.62</v>
      </c>
      <c r="AG21" s="80">
        <v>-0.61729000000000001</v>
      </c>
      <c r="AH21" s="52">
        <v>107.33333</v>
      </c>
      <c r="AI21" s="39"/>
      <c r="AJ21" s="54">
        <f t="shared" si="1"/>
        <v>0</v>
      </c>
      <c r="AK21" s="55">
        <f t="shared" si="2"/>
        <v>0</v>
      </c>
      <c r="AL21" s="39"/>
      <c r="AM21" s="54">
        <f t="shared" si="3"/>
        <v>0</v>
      </c>
      <c r="AN21" s="55">
        <f t="shared" si="4"/>
        <v>0</v>
      </c>
      <c r="AO21" s="39"/>
      <c r="AP21" s="54">
        <f t="shared" si="5"/>
        <v>0</v>
      </c>
      <c r="AQ21" s="55">
        <f t="shared" si="6"/>
        <v>0</v>
      </c>
      <c r="AR21" s="39"/>
      <c r="AS21" s="54">
        <f t="shared" si="7"/>
        <v>0</v>
      </c>
      <c r="AT21" s="55">
        <f t="shared" si="8"/>
        <v>0</v>
      </c>
      <c r="AU21" s="39"/>
      <c r="AV21" s="54">
        <f t="shared" si="9"/>
        <v>0</v>
      </c>
      <c r="AW21" s="55">
        <f t="shared" si="10"/>
        <v>0</v>
      </c>
      <c r="AX21" s="39" t="s">
        <v>393</v>
      </c>
      <c r="AY21" s="54">
        <f t="shared" si="11"/>
        <v>3000</v>
      </c>
      <c r="AZ21" s="55">
        <f t="shared" si="12"/>
        <v>321999.99</v>
      </c>
      <c r="BA21" s="63"/>
      <c r="BB21" s="54">
        <f t="shared" si="13"/>
        <v>0</v>
      </c>
      <c r="BC21" s="57">
        <f t="shared" si="14"/>
        <v>0</v>
      </c>
      <c r="BD21" s="39"/>
      <c r="BE21" s="54">
        <f t="shared" si="15"/>
        <v>0</v>
      </c>
      <c r="BF21" s="55">
        <f t="shared" si="16"/>
        <v>0</v>
      </c>
      <c r="BG21" s="50"/>
      <c r="BH21" s="54">
        <f t="shared" si="17"/>
        <v>0</v>
      </c>
      <c r="BI21" s="55">
        <f t="shared" si="18"/>
        <v>0</v>
      </c>
      <c r="BJ21" s="60" t="s">
        <v>394</v>
      </c>
      <c r="BK21" s="54">
        <f t="shared" si="19"/>
        <v>9000</v>
      </c>
      <c r="BL21" s="55">
        <f t="shared" si="20"/>
        <v>965999.97000000009</v>
      </c>
      <c r="BM21" s="59"/>
      <c r="BN21" s="54">
        <f t="shared" si="21"/>
        <v>0</v>
      </c>
      <c r="BO21" s="55">
        <f t="shared" si="22"/>
        <v>0</v>
      </c>
      <c r="BP21" s="60" t="s">
        <v>39</v>
      </c>
      <c r="BQ21" s="54">
        <f t="shared" si="23"/>
        <v>900</v>
      </c>
      <c r="BR21" s="55">
        <f t="shared" si="24"/>
        <v>96599.997000000003</v>
      </c>
      <c r="BS21" s="38" t="s">
        <v>394</v>
      </c>
      <c r="BT21" s="54">
        <f t="shared" si="25"/>
        <v>9000</v>
      </c>
      <c r="BU21" s="55">
        <f t="shared" si="0"/>
        <v>965999.97000000009</v>
      </c>
      <c r="BV21" s="38"/>
      <c r="BW21" s="54">
        <f t="shared" si="26"/>
        <v>0</v>
      </c>
      <c r="BX21" s="55">
        <f t="shared" si="27"/>
        <v>0</v>
      </c>
      <c r="BY21" s="60"/>
      <c r="BZ21" s="54">
        <f t="shared" si="28"/>
        <v>0</v>
      </c>
      <c r="CA21" s="58">
        <f t="shared" si="29"/>
        <v>0</v>
      </c>
      <c r="CB21" s="60" t="s">
        <v>395</v>
      </c>
      <c r="CC21" s="54">
        <f t="shared" si="30"/>
        <v>1350</v>
      </c>
      <c r="CD21" s="58">
        <f t="shared" si="31"/>
        <v>144899.99550000002</v>
      </c>
      <c r="CE21" s="61" t="s">
        <v>396</v>
      </c>
      <c r="CF21" s="54">
        <f t="shared" si="32"/>
        <v>5400</v>
      </c>
      <c r="CG21" s="58">
        <f t="shared" si="33"/>
        <v>579599.98200000008</v>
      </c>
      <c r="CH21" s="61">
        <v>3600</v>
      </c>
      <c r="CI21" s="54">
        <f t="shared" si="34"/>
        <v>10800</v>
      </c>
      <c r="CJ21" s="58">
        <f t="shared" si="35"/>
        <v>1159199.9640000002</v>
      </c>
      <c r="CK21" s="61"/>
      <c r="CL21" s="54">
        <f t="shared" si="36"/>
        <v>0</v>
      </c>
      <c r="CM21" s="58">
        <f t="shared" si="37"/>
        <v>0</v>
      </c>
      <c r="CN21" s="38"/>
      <c r="CO21" s="54">
        <f t="shared" si="38"/>
        <v>0</v>
      </c>
      <c r="CP21" s="58">
        <f t="shared" si="39"/>
        <v>0</v>
      </c>
      <c r="CQ21" s="60"/>
      <c r="CR21" s="54">
        <f t="shared" si="40"/>
        <v>0</v>
      </c>
      <c r="CS21" s="58">
        <f t="shared" si="41"/>
        <v>0</v>
      </c>
      <c r="CT21" s="78">
        <v>11835</v>
      </c>
    </row>
    <row r="22" spans="1:98" ht="15.6" x14ac:dyDescent="0.3">
      <c r="A22" s="81" t="s">
        <v>243</v>
      </c>
      <c r="B22" s="81" t="s">
        <v>34</v>
      </c>
      <c r="C22" s="81" t="s">
        <v>244</v>
      </c>
      <c r="D22" s="81" t="s">
        <v>245</v>
      </c>
      <c r="E22" s="81" t="s">
        <v>257</v>
      </c>
      <c r="F22" s="81" t="s">
        <v>247</v>
      </c>
      <c r="G22" s="81" t="s">
        <v>258</v>
      </c>
      <c r="H22" s="81" t="s">
        <v>258</v>
      </c>
      <c r="I22" s="80">
        <v>83538</v>
      </c>
      <c r="J22" s="80">
        <v>27.827079999999999</v>
      </c>
      <c r="K22" s="86"/>
      <c r="L22" s="86"/>
      <c r="M22" s="84"/>
      <c r="N22" s="81" t="s">
        <v>216</v>
      </c>
      <c r="O22" s="81" t="s">
        <v>249</v>
      </c>
      <c r="P22" s="81" t="s">
        <v>250</v>
      </c>
      <c r="Q22" s="81" t="s">
        <v>251</v>
      </c>
      <c r="R22" s="81" t="s">
        <v>252</v>
      </c>
      <c r="S22" s="81" t="s">
        <v>253</v>
      </c>
      <c r="T22" s="81" t="s">
        <v>64</v>
      </c>
      <c r="U22" s="81" t="s">
        <v>259</v>
      </c>
      <c r="V22" s="81" t="s">
        <v>260</v>
      </c>
      <c r="W22" s="84"/>
      <c r="X22" s="81" t="s">
        <v>50</v>
      </c>
      <c r="Y22" s="84"/>
      <c r="Z22" s="80">
        <v>10</v>
      </c>
      <c r="AA22" s="85"/>
      <c r="AB22" s="81" t="s">
        <v>33</v>
      </c>
      <c r="AC22" s="82">
        <v>401768</v>
      </c>
      <c r="AD22" s="80">
        <v>60</v>
      </c>
      <c r="AE22" s="81" t="s">
        <v>256</v>
      </c>
      <c r="AF22" s="80"/>
      <c r="AG22" s="80"/>
      <c r="AH22" s="53">
        <v>27.827079999999999</v>
      </c>
      <c r="AI22" s="39" t="s">
        <v>397</v>
      </c>
      <c r="AJ22" s="54">
        <f t="shared" si="1"/>
        <v>1800</v>
      </c>
      <c r="AK22" s="55">
        <f t="shared" si="2"/>
        <v>50088.743999999999</v>
      </c>
      <c r="AL22" s="39" t="s">
        <v>398</v>
      </c>
      <c r="AM22" s="54">
        <f t="shared" si="3"/>
        <v>2160</v>
      </c>
      <c r="AN22" s="55">
        <f t="shared" si="4"/>
        <v>60106.4928</v>
      </c>
      <c r="AO22" s="39" t="s">
        <v>397</v>
      </c>
      <c r="AP22" s="54">
        <f t="shared" si="5"/>
        <v>1800</v>
      </c>
      <c r="AQ22" s="55">
        <f t="shared" si="6"/>
        <v>50088.743999999999</v>
      </c>
      <c r="AR22" s="39" t="s">
        <v>68</v>
      </c>
      <c r="AS22" s="54">
        <f t="shared" si="7"/>
        <v>0</v>
      </c>
      <c r="AT22" s="55">
        <f t="shared" si="8"/>
        <v>0</v>
      </c>
      <c r="AU22" s="39" t="s">
        <v>399</v>
      </c>
      <c r="AV22" s="54">
        <f t="shared" si="9"/>
        <v>3600</v>
      </c>
      <c r="AW22" s="55">
        <f t="shared" si="10"/>
        <v>100177.488</v>
      </c>
      <c r="AX22" s="39" t="s">
        <v>400</v>
      </c>
      <c r="AY22" s="54">
        <f t="shared" si="11"/>
        <v>2700</v>
      </c>
      <c r="AZ22" s="55">
        <f t="shared" si="12"/>
        <v>75133.115999999995</v>
      </c>
      <c r="BA22" s="63" t="s">
        <v>397</v>
      </c>
      <c r="BB22" s="54">
        <f t="shared" si="13"/>
        <v>1800</v>
      </c>
      <c r="BC22" s="57">
        <f t="shared" si="14"/>
        <v>50088.743999999999</v>
      </c>
      <c r="BD22" s="39" t="s">
        <v>68</v>
      </c>
      <c r="BE22" s="54">
        <f t="shared" si="15"/>
        <v>0</v>
      </c>
      <c r="BF22" s="55">
        <f t="shared" si="16"/>
        <v>0</v>
      </c>
      <c r="BG22" s="50" t="s">
        <v>397</v>
      </c>
      <c r="BH22" s="54">
        <f t="shared" si="17"/>
        <v>1800</v>
      </c>
      <c r="BI22" s="55">
        <f t="shared" si="18"/>
        <v>50088.743999999999</v>
      </c>
      <c r="BJ22" s="60"/>
      <c r="BK22" s="54">
        <f t="shared" si="19"/>
        <v>0</v>
      </c>
      <c r="BL22" s="55">
        <f t="shared" si="20"/>
        <v>0</v>
      </c>
      <c r="BM22" s="59" t="s">
        <v>401</v>
      </c>
      <c r="BN22" s="54">
        <f t="shared" si="21"/>
        <v>18000</v>
      </c>
      <c r="BO22" s="55">
        <f t="shared" si="22"/>
        <v>500887.44</v>
      </c>
      <c r="BP22" s="60" t="s">
        <v>397</v>
      </c>
      <c r="BQ22" s="54">
        <f t="shared" si="23"/>
        <v>1800</v>
      </c>
      <c r="BR22" s="55">
        <f t="shared" si="24"/>
        <v>50088.743999999999</v>
      </c>
      <c r="BS22" s="38"/>
      <c r="BT22" s="54">
        <f t="shared" si="25"/>
        <v>0</v>
      </c>
      <c r="BU22" s="55">
        <f t="shared" si="0"/>
        <v>0</v>
      </c>
      <c r="BV22" s="38" t="s">
        <v>394</v>
      </c>
      <c r="BW22" s="54">
        <f t="shared" si="26"/>
        <v>9000</v>
      </c>
      <c r="BX22" s="55">
        <f t="shared" si="27"/>
        <v>250443.72</v>
      </c>
      <c r="BY22" s="60" t="s">
        <v>396</v>
      </c>
      <c r="BZ22" s="54">
        <f t="shared" si="28"/>
        <v>5400</v>
      </c>
      <c r="CA22" s="58">
        <f t="shared" si="29"/>
        <v>150266.23199999999</v>
      </c>
      <c r="CB22" s="60" t="s">
        <v>394</v>
      </c>
      <c r="CC22" s="54">
        <f t="shared" si="30"/>
        <v>9000</v>
      </c>
      <c r="CD22" s="58">
        <f t="shared" si="31"/>
        <v>250443.72</v>
      </c>
      <c r="CE22" s="61" t="s">
        <v>396</v>
      </c>
      <c r="CF22" s="54">
        <f t="shared" si="32"/>
        <v>5400</v>
      </c>
      <c r="CG22" s="58">
        <f t="shared" si="33"/>
        <v>150266.23199999999</v>
      </c>
      <c r="CH22" s="61"/>
      <c r="CI22" s="54">
        <f t="shared" si="34"/>
        <v>0</v>
      </c>
      <c r="CJ22" s="58">
        <f t="shared" si="35"/>
        <v>0</v>
      </c>
      <c r="CK22" s="61"/>
      <c r="CL22" s="54">
        <f t="shared" si="36"/>
        <v>0</v>
      </c>
      <c r="CM22" s="58">
        <f t="shared" si="37"/>
        <v>0</v>
      </c>
      <c r="CN22" s="38" t="s">
        <v>68</v>
      </c>
      <c r="CO22" s="54">
        <f t="shared" si="38"/>
        <v>0</v>
      </c>
      <c r="CP22" s="58">
        <f t="shared" si="39"/>
        <v>0</v>
      </c>
      <c r="CQ22" s="60"/>
      <c r="CR22" s="54">
        <f t="shared" si="40"/>
        <v>0</v>
      </c>
      <c r="CS22" s="58">
        <f t="shared" si="41"/>
        <v>0</v>
      </c>
      <c r="CT22" s="78">
        <v>19278</v>
      </c>
    </row>
    <row r="23" spans="1:98" ht="15.75" customHeight="1" x14ac:dyDescent="0.3">
      <c r="A23" s="81" t="s">
        <v>243</v>
      </c>
      <c r="B23" s="81" t="s">
        <v>78</v>
      </c>
      <c r="C23" s="81" t="s">
        <v>244</v>
      </c>
      <c r="D23" s="81" t="s">
        <v>245</v>
      </c>
      <c r="E23" s="81" t="s">
        <v>246</v>
      </c>
      <c r="F23" s="81" t="s">
        <v>247</v>
      </c>
      <c r="G23" s="81" t="s">
        <v>248</v>
      </c>
      <c r="H23" s="81" t="s">
        <v>248</v>
      </c>
      <c r="I23" s="80">
        <v>34164</v>
      </c>
      <c r="J23" s="80">
        <v>41.740630000000003</v>
      </c>
      <c r="K23" s="86"/>
      <c r="L23" s="86"/>
      <c r="M23" s="84"/>
      <c r="N23" s="81" t="s">
        <v>216</v>
      </c>
      <c r="O23" s="81" t="s">
        <v>249</v>
      </c>
      <c r="P23" s="81" t="s">
        <v>250</v>
      </c>
      <c r="Q23" s="81" t="s">
        <v>251</v>
      </c>
      <c r="R23" s="81" t="s">
        <v>252</v>
      </c>
      <c r="S23" s="81" t="s">
        <v>253</v>
      </c>
      <c r="T23" s="81" t="s">
        <v>64</v>
      </c>
      <c r="U23" s="81" t="s">
        <v>254</v>
      </c>
      <c r="V23" s="81" t="s">
        <v>255</v>
      </c>
      <c r="W23" s="84"/>
      <c r="X23" s="81" t="s">
        <v>50</v>
      </c>
      <c r="Y23" s="84"/>
      <c r="Z23" s="80">
        <v>10</v>
      </c>
      <c r="AA23" s="85"/>
      <c r="AB23" s="81" t="s">
        <v>33</v>
      </c>
      <c r="AC23" s="82">
        <v>401768</v>
      </c>
      <c r="AD23" s="80">
        <v>60</v>
      </c>
      <c r="AE23" s="81" t="s">
        <v>256</v>
      </c>
      <c r="AF23" s="80"/>
      <c r="AG23" s="80"/>
      <c r="AH23" s="53">
        <v>41.740630000000003</v>
      </c>
      <c r="AI23" s="39" t="s">
        <v>402</v>
      </c>
      <c r="AJ23" s="54">
        <f t="shared" si="1"/>
        <v>720</v>
      </c>
      <c r="AK23" s="55">
        <f t="shared" si="2"/>
        <v>30053.253600000004</v>
      </c>
      <c r="AL23" s="39" t="s">
        <v>402</v>
      </c>
      <c r="AM23" s="54">
        <f t="shared" si="3"/>
        <v>720</v>
      </c>
      <c r="AN23" s="55">
        <f t="shared" si="4"/>
        <v>30053.253600000004</v>
      </c>
      <c r="AO23" s="39" t="s">
        <v>402</v>
      </c>
      <c r="AP23" s="54">
        <f t="shared" si="5"/>
        <v>720</v>
      </c>
      <c r="AQ23" s="55">
        <f t="shared" si="6"/>
        <v>30053.253600000004</v>
      </c>
      <c r="AR23" s="39" t="s">
        <v>68</v>
      </c>
      <c r="AS23" s="54">
        <f t="shared" si="7"/>
        <v>0</v>
      </c>
      <c r="AT23" s="55">
        <f t="shared" si="8"/>
        <v>0</v>
      </c>
      <c r="AU23" s="39" t="s">
        <v>398</v>
      </c>
      <c r="AV23" s="54">
        <f t="shared" si="9"/>
        <v>2160</v>
      </c>
      <c r="AW23" s="55">
        <f t="shared" si="10"/>
        <v>90159.760800000004</v>
      </c>
      <c r="AX23" s="39" t="s">
        <v>403</v>
      </c>
      <c r="AY23" s="54">
        <f t="shared" si="11"/>
        <v>4320</v>
      </c>
      <c r="AZ23" s="55">
        <f t="shared" si="12"/>
        <v>180319.52160000001</v>
      </c>
      <c r="BA23" s="63" t="s">
        <v>404</v>
      </c>
      <c r="BB23" s="54">
        <f t="shared" si="13"/>
        <v>1440</v>
      </c>
      <c r="BC23" s="57">
        <f t="shared" si="14"/>
        <v>60106.507200000007</v>
      </c>
      <c r="BD23" s="39" t="s">
        <v>68</v>
      </c>
      <c r="BE23" s="54">
        <f t="shared" si="15"/>
        <v>0</v>
      </c>
      <c r="BF23" s="55">
        <f t="shared" si="16"/>
        <v>0</v>
      </c>
      <c r="BG23" s="51" t="s">
        <v>402</v>
      </c>
      <c r="BH23" s="54">
        <f t="shared" si="17"/>
        <v>720</v>
      </c>
      <c r="BI23" s="55">
        <f t="shared" si="18"/>
        <v>30053.253600000004</v>
      </c>
      <c r="BJ23" s="60"/>
      <c r="BK23" s="54">
        <f t="shared" si="19"/>
        <v>0</v>
      </c>
      <c r="BL23" s="55">
        <f t="shared" si="20"/>
        <v>0</v>
      </c>
      <c r="BM23" s="59" t="s">
        <v>405</v>
      </c>
      <c r="BN23" s="54">
        <f t="shared" si="21"/>
        <v>6120</v>
      </c>
      <c r="BO23" s="55">
        <f t="shared" si="22"/>
        <v>255452.65560000003</v>
      </c>
      <c r="BP23" s="60" t="s">
        <v>402</v>
      </c>
      <c r="BQ23" s="54">
        <f t="shared" si="23"/>
        <v>720</v>
      </c>
      <c r="BR23" s="55">
        <f t="shared" si="24"/>
        <v>30053.253600000004</v>
      </c>
      <c r="BS23" s="38"/>
      <c r="BT23" s="54">
        <f t="shared" si="25"/>
        <v>0</v>
      </c>
      <c r="BU23" s="55">
        <f t="shared" si="0"/>
        <v>0</v>
      </c>
      <c r="BV23" s="38" t="s">
        <v>406</v>
      </c>
      <c r="BW23" s="54">
        <f t="shared" si="26"/>
        <v>3060</v>
      </c>
      <c r="BX23" s="55">
        <f t="shared" si="27"/>
        <v>127726.32780000001</v>
      </c>
      <c r="BY23" s="60" t="s">
        <v>397</v>
      </c>
      <c r="BZ23" s="54">
        <f t="shared" si="28"/>
        <v>1800</v>
      </c>
      <c r="CA23" s="58">
        <f t="shared" si="29"/>
        <v>75133.134000000005</v>
      </c>
      <c r="CB23" s="60" t="s">
        <v>406</v>
      </c>
      <c r="CC23" s="54">
        <f t="shared" si="30"/>
        <v>3060</v>
      </c>
      <c r="CD23" s="58">
        <f t="shared" si="31"/>
        <v>127726.32780000001</v>
      </c>
      <c r="CE23" s="61" t="s">
        <v>402</v>
      </c>
      <c r="CF23" s="54">
        <f t="shared" si="32"/>
        <v>720</v>
      </c>
      <c r="CG23" s="58">
        <f t="shared" si="33"/>
        <v>30053.253600000004</v>
      </c>
      <c r="CH23" s="61"/>
      <c r="CI23" s="54">
        <f t="shared" si="34"/>
        <v>0</v>
      </c>
      <c r="CJ23" s="58">
        <f t="shared" si="35"/>
        <v>0</v>
      </c>
      <c r="CK23" s="61"/>
      <c r="CL23" s="54">
        <f t="shared" si="36"/>
        <v>0</v>
      </c>
      <c r="CM23" s="58">
        <f t="shared" si="37"/>
        <v>0</v>
      </c>
      <c r="CN23" s="38" t="s">
        <v>68</v>
      </c>
      <c r="CO23" s="54">
        <f t="shared" si="38"/>
        <v>0</v>
      </c>
      <c r="CP23" s="58">
        <f t="shared" si="39"/>
        <v>0</v>
      </c>
      <c r="CQ23" s="60"/>
      <c r="CR23" s="54">
        <f t="shared" si="40"/>
        <v>0</v>
      </c>
      <c r="CS23" s="58">
        <f t="shared" si="41"/>
        <v>0</v>
      </c>
      <c r="CT23" s="78">
        <v>7884</v>
      </c>
    </row>
    <row r="24" spans="1:98" ht="15" x14ac:dyDescent="0.3">
      <c r="A24" s="81" t="s">
        <v>261</v>
      </c>
      <c r="B24" s="81" t="s">
        <v>34</v>
      </c>
      <c r="C24" s="81" t="s">
        <v>262</v>
      </c>
      <c r="D24" s="81" t="s">
        <v>263</v>
      </c>
      <c r="E24" s="81" t="s">
        <v>264</v>
      </c>
      <c r="F24" s="81" t="s">
        <v>265</v>
      </c>
      <c r="G24" s="81" t="s">
        <v>266</v>
      </c>
      <c r="H24" s="81" t="s">
        <v>266</v>
      </c>
      <c r="I24" s="80">
        <v>171756</v>
      </c>
      <c r="J24" s="80">
        <v>0.9</v>
      </c>
      <c r="K24" s="80">
        <v>0.9</v>
      </c>
      <c r="L24" s="80">
        <v>154580.4</v>
      </c>
      <c r="M24" s="80">
        <v>77.843999999999994</v>
      </c>
      <c r="N24" s="81" t="s">
        <v>267</v>
      </c>
      <c r="O24" s="81" t="s">
        <v>268</v>
      </c>
      <c r="P24" s="81" t="s">
        <v>269</v>
      </c>
      <c r="Q24" s="81" t="s">
        <v>270</v>
      </c>
      <c r="R24" s="81" t="s">
        <v>271</v>
      </c>
      <c r="S24" s="81" t="s">
        <v>272</v>
      </c>
      <c r="T24" s="81" t="s">
        <v>273</v>
      </c>
      <c r="U24" s="81" t="s">
        <v>274</v>
      </c>
      <c r="V24" s="81" t="s">
        <v>275</v>
      </c>
      <c r="W24" s="80">
        <v>4622</v>
      </c>
      <c r="X24" s="81" t="s">
        <v>34</v>
      </c>
      <c r="Y24" s="80">
        <v>536.21</v>
      </c>
      <c r="Z24" s="80">
        <v>10</v>
      </c>
      <c r="AA24" s="81" t="s">
        <v>138</v>
      </c>
      <c r="AB24" s="81" t="s">
        <v>33</v>
      </c>
      <c r="AC24" s="82">
        <v>45940</v>
      </c>
      <c r="AD24" s="80">
        <v>120</v>
      </c>
      <c r="AE24" s="81" t="s">
        <v>232</v>
      </c>
      <c r="AF24" s="80">
        <v>0</v>
      </c>
      <c r="AG24" s="80">
        <v>0</v>
      </c>
      <c r="AH24" s="52">
        <v>0.9</v>
      </c>
      <c r="AI24" s="39"/>
      <c r="AJ24" s="54">
        <f t="shared" si="1"/>
        <v>0</v>
      </c>
      <c r="AK24" s="55">
        <f t="shared" si="2"/>
        <v>0</v>
      </c>
      <c r="AL24" s="39" t="s">
        <v>403</v>
      </c>
      <c r="AM24" s="54">
        <f t="shared" si="3"/>
        <v>4320</v>
      </c>
      <c r="AN24" s="55">
        <f t="shared" si="4"/>
        <v>3888</v>
      </c>
      <c r="AO24" s="39" t="s">
        <v>68</v>
      </c>
      <c r="AP24" s="54">
        <f t="shared" si="5"/>
        <v>0</v>
      </c>
      <c r="AQ24" s="55">
        <f t="shared" si="6"/>
        <v>0</v>
      </c>
      <c r="AR24" s="69">
        <v>7560</v>
      </c>
      <c r="AS24" s="54">
        <f t="shared" si="7"/>
        <v>22680</v>
      </c>
      <c r="AT24" s="55">
        <f t="shared" si="8"/>
        <v>20412</v>
      </c>
      <c r="AU24" s="39" t="s">
        <v>405</v>
      </c>
      <c r="AV24" s="54">
        <f t="shared" si="9"/>
        <v>6120</v>
      </c>
      <c r="AW24" s="55">
        <f t="shared" si="10"/>
        <v>5508</v>
      </c>
      <c r="AX24" s="39" t="s">
        <v>407</v>
      </c>
      <c r="AY24" s="54">
        <f t="shared" si="11"/>
        <v>54000</v>
      </c>
      <c r="AZ24" s="55">
        <f t="shared" si="12"/>
        <v>48600</v>
      </c>
      <c r="BA24" s="69">
        <v>7560</v>
      </c>
      <c r="BB24" s="54">
        <f t="shared" si="13"/>
        <v>22680</v>
      </c>
      <c r="BC24" s="57">
        <f t="shared" si="14"/>
        <v>20412</v>
      </c>
      <c r="BD24" s="39" t="s">
        <v>408</v>
      </c>
      <c r="BE24" s="54">
        <f t="shared" si="15"/>
        <v>1080</v>
      </c>
      <c r="BF24" s="55">
        <f t="shared" si="16"/>
        <v>972</v>
      </c>
      <c r="BG24" s="51" t="s">
        <v>403</v>
      </c>
      <c r="BH24" s="54">
        <f t="shared" si="17"/>
        <v>4320</v>
      </c>
      <c r="BI24" s="55">
        <f t="shared" si="18"/>
        <v>3888</v>
      </c>
      <c r="BJ24" s="60" t="s">
        <v>397</v>
      </c>
      <c r="BK24" s="54">
        <f t="shared" si="19"/>
        <v>1800</v>
      </c>
      <c r="BL24" s="55">
        <f t="shared" si="20"/>
        <v>1620</v>
      </c>
      <c r="BM24" s="59" t="s">
        <v>68</v>
      </c>
      <c r="BN24" s="54">
        <f t="shared" si="21"/>
        <v>0</v>
      </c>
      <c r="BO24" s="55">
        <f t="shared" si="22"/>
        <v>0</v>
      </c>
      <c r="BP24" s="60" t="s">
        <v>68</v>
      </c>
      <c r="BQ24" s="54">
        <f t="shared" si="23"/>
        <v>0</v>
      </c>
      <c r="BR24" s="55">
        <f t="shared" si="24"/>
        <v>0</v>
      </c>
      <c r="BS24" s="38" t="s">
        <v>408</v>
      </c>
      <c r="BT24" s="54">
        <f t="shared" si="25"/>
        <v>1080</v>
      </c>
      <c r="BU24" s="55">
        <f t="shared" si="0"/>
        <v>972</v>
      </c>
      <c r="BV24" s="38" t="s">
        <v>68</v>
      </c>
      <c r="BW24" s="54">
        <f t="shared" si="26"/>
        <v>0</v>
      </c>
      <c r="BX24" s="55">
        <f t="shared" si="27"/>
        <v>0</v>
      </c>
      <c r="BY24" s="60" t="s">
        <v>409</v>
      </c>
      <c r="BZ24" s="54">
        <f t="shared" si="28"/>
        <v>3600</v>
      </c>
      <c r="CA24" s="58">
        <f t="shared" si="29"/>
        <v>3240</v>
      </c>
      <c r="CB24" s="60" t="s">
        <v>410</v>
      </c>
      <c r="CC24" s="54">
        <f t="shared" si="30"/>
        <v>10440</v>
      </c>
      <c r="CD24" s="58">
        <f t="shared" si="31"/>
        <v>9396</v>
      </c>
      <c r="CE24" s="61" t="s">
        <v>68</v>
      </c>
      <c r="CF24" s="54">
        <f t="shared" si="32"/>
        <v>0</v>
      </c>
      <c r="CG24" s="58">
        <f t="shared" si="33"/>
        <v>0</v>
      </c>
      <c r="CH24" s="61"/>
      <c r="CI24" s="54">
        <f t="shared" si="34"/>
        <v>0</v>
      </c>
      <c r="CJ24" s="58">
        <f t="shared" si="35"/>
        <v>0</v>
      </c>
      <c r="CK24" s="61"/>
      <c r="CL24" s="54">
        <f t="shared" si="36"/>
        <v>0</v>
      </c>
      <c r="CM24" s="58">
        <f t="shared" si="37"/>
        <v>0</v>
      </c>
      <c r="CN24" s="38" t="s">
        <v>68</v>
      </c>
      <c r="CO24" s="54">
        <f t="shared" si="38"/>
        <v>0</v>
      </c>
      <c r="CP24" s="58">
        <f t="shared" si="39"/>
        <v>0</v>
      </c>
      <c r="CQ24" s="60"/>
      <c r="CR24" s="54">
        <f t="shared" si="40"/>
        <v>0</v>
      </c>
      <c r="CS24" s="58">
        <f t="shared" si="41"/>
        <v>0</v>
      </c>
      <c r="CT24" s="78">
        <v>39636</v>
      </c>
    </row>
    <row r="25" spans="1:98" ht="15" x14ac:dyDescent="0.3">
      <c r="A25" s="81" t="s">
        <v>276</v>
      </c>
      <c r="B25" s="81" t="s">
        <v>34</v>
      </c>
      <c r="C25" s="81" t="s">
        <v>277</v>
      </c>
      <c r="D25" s="81" t="s">
        <v>278</v>
      </c>
      <c r="E25" s="81" t="s">
        <v>297</v>
      </c>
      <c r="F25" s="81" t="s">
        <v>280</v>
      </c>
      <c r="G25" s="81" t="s">
        <v>298</v>
      </c>
      <c r="H25" s="81" t="s">
        <v>299</v>
      </c>
      <c r="I25" s="80">
        <v>30685</v>
      </c>
      <c r="J25" s="80">
        <v>27.06786</v>
      </c>
      <c r="K25" s="84"/>
      <c r="L25" s="84"/>
      <c r="M25" s="84"/>
      <c r="N25" s="81" t="s">
        <v>283</v>
      </c>
      <c r="O25" s="81" t="s">
        <v>284</v>
      </c>
      <c r="P25" s="81" t="s">
        <v>285</v>
      </c>
      <c r="Q25" s="81" t="s">
        <v>286</v>
      </c>
      <c r="R25" s="81" t="s">
        <v>287</v>
      </c>
      <c r="S25" s="81" t="s">
        <v>288</v>
      </c>
      <c r="T25" s="81" t="s">
        <v>64</v>
      </c>
      <c r="U25" s="81" t="s">
        <v>300</v>
      </c>
      <c r="V25" s="81" t="s">
        <v>301</v>
      </c>
      <c r="W25" s="84"/>
      <c r="X25" s="81" t="s">
        <v>50</v>
      </c>
      <c r="Y25" s="84"/>
      <c r="Z25" s="80">
        <v>10</v>
      </c>
      <c r="AA25" s="85"/>
      <c r="AB25" s="81" t="s">
        <v>33</v>
      </c>
      <c r="AC25" s="82">
        <v>48853</v>
      </c>
      <c r="AD25" s="80">
        <v>28</v>
      </c>
      <c r="AE25" s="81" t="s">
        <v>291</v>
      </c>
      <c r="AF25" s="80"/>
      <c r="AG25" s="80"/>
      <c r="AH25" s="52">
        <v>22.195360000000001</v>
      </c>
      <c r="AI25" s="39"/>
      <c r="AJ25" s="54">
        <f t="shared" si="1"/>
        <v>0</v>
      </c>
      <c r="AK25" s="55">
        <f t="shared" si="2"/>
        <v>0</v>
      </c>
      <c r="AL25" s="39" t="s">
        <v>411</v>
      </c>
      <c r="AM25" s="54">
        <f t="shared" si="3"/>
        <v>2436</v>
      </c>
      <c r="AN25" s="55">
        <f t="shared" si="4"/>
        <v>54067.896960000005</v>
      </c>
      <c r="AO25" s="39" t="s">
        <v>412</v>
      </c>
      <c r="AP25" s="54">
        <f t="shared" si="5"/>
        <v>4452</v>
      </c>
      <c r="AQ25" s="55">
        <f t="shared" si="6"/>
        <v>98813.742720000009</v>
      </c>
      <c r="AR25" s="39" t="s">
        <v>413</v>
      </c>
      <c r="AS25" s="54">
        <f t="shared" si="7"/>
        <v>1680</v>
      </c>
      <c r="AT25" s="55">
        <f t="shared" si="8"/>
        <v>37288.2048</v>
      </c>
      <c r="AU25" s="39" t="s">
        <v>68</v>
      </c>
      <c r="AV25" s="54">
        <f t="shared" si="9"/>
        <v>0</v>
      </c>
      <c r="AW25" s="55">
        <f t="shared" si="10"/>
        <v>0</v>
      </c>
      <c r="AX25" s="39" t="s">
        <v>414</v>
      </c>
      <c r="AY25" s="54">
        <f t="shared" si="11"/>
        <v>420</v>
      </c>
      <c r="AZ25" s="55">
        <f t="shared" si="12"/>
        <v>9322.0511999999999</v>
      </c>
      <c r="BA25" s="39" t="s">
        <v>415</v>
      </c>
      <c r="BB25" s="54">
        <f t="shared" si="13"/>
        <v>4032</v>
      </c>
      <c r="BC25" s="57">
        <f t="shared" si="14"/>
        <v>89491.691520000008</v>
      </c>
      <c r="BD25" s="39" t="s">
        <v>68</v>
      </c>
      <c r="BE25" s="54">
        <f t="shared" si="15"/>
        <v>0</v>
      </c>
      <c r="BF25" s="55">
        <f t="shared" si="16"/>
        <v>0</v>
      </c>
      <c r="BG25" s="51" t="s">
        <v>68</v>
      </c>
      <c r="BH25" s="54">
        <f t="shared" si="17"/>
        <v>0</v>
      </c>
      <c r="BI25" s="55">
        <f t="shared" si="18"/>
        <v>0</v>
      </c>
      <c r="BJ25" s="60" t="s">
        <v>416</v>
      </c>
      <c r="BK25" s="54">
        <f t="shared" si="19"/>
        <v>6888</v>
      </c>
      <c r="BL25" s="55">
        <f t="shared" si="20"/>
        <v>152881.63967999999</v>
      </c>
      <c r="BM25" s="59" t="s">
        <v>68</v>
      </c>
      <c r="BN25" s="54">
        <f t="shared" si="21"/>
        <v>0</v>
      </c>
      <c r="BO25" s="55">
        <f t="shared" si="22"/>
        <v>0</v>
      </c>
      <c r="BP25" s="60" t="s">
        <v>68</v>
      </c>
      <c r="BQ25" s="54">
        <f t="shared" si="23"/>
        <v>0</v>
      </c>
      <c r="BR25" s="55">
        <f t="shared" si="24"/>
        <v>0</v>
      </c>
      <c r="BS25" s="38" t="s">
        <v>414</v>
      </c>
      <c r="BT25" s="54">
        <f t="shared" si="25"/>
        <v>420</v>
      </c>
      <c r="BU25" s="55">
        <f t="shared" si="0"/>
        <v>9322.0511999999999</v>
      </c>
      <c r="BV25" s="38" t="s">
        <v>417</v>
      </c>
      <c r="BW25" s="54">
        <f t="shared" si="26"/>
        <v>3276</v>
      </c>
      <c r="BX25" s="55">
        <f t="shared" si="27"/>
        <v>72711.999360000002</v>
      </c>
      <c r="BY25" s="60" t="s">
        <v>68</v>
      </c>
      <c r="BZ25" s="54">
        <f t="shared" si="28"/>
        <v>0</v>
      </c>
      <c r="CA25" s="58">
        <f t="shared" si="29"/>
        <v>0</v>
      </c>
      <c r="CB25" s="60" t="s">
        <v>68</v>
      </c>
      <c r="CC25" s="54">
        <f t="shared" si="30"/>
        <v>0</v>
      </c>
      <c r="CD25" s="58">
        <f t="shared" si="31"/>
        <v>0</v>
      </c>
      <c r="CE25" s="61" t="s">
        <v>68</v>
      </c>
      <c r="CF25" s="54">
        <f t="shared" si="32"/>
        <v>0</v>
      </c>
      <c r="CG25" s="58">
        <f t="shared" si="33"/>
        <v>0</v>
      </c>
      <c r="CH25" s="61"/>
      <c r="CI25" s="54">
        <f t="shared" si="34"/>
        <v>0</v>
      </c>
      <c r="CJ25" s="58">
        <f t="shared" si="35"/>
        <v>0</v>
      </c>
      <c r="CK25" s="61"/>
      <c r="CL25" s="54">
        <f t="shared" si="36"/>
        <v>0</v>
      </c>
      <c r="CM25" s="58">
        <f t="shared" si="37"/>
        <v>0</v>
      </c>
      <c r="CN25" s="38" t="s">
        <v>68</v>
      </c>
      <c r="CO25" s="54">
        <f t="shared" si="38"/>
        <v>0</v>
      </c>
      <c r="CP25" s="58">
        <f t="shared" si="39"/>
        <v>0</v>
      </c>
      <c r="CQ25" s="60"/>
      <c r="CR25" s="54">
        <f t="shared" si="40"/>
        <v>0</v>
      </c>
      <c r="CS25" s="58">
        <f t="shared" si="41"/>
        <v>0</v>
      </c>
      <c r="CT25" s="78">
        <v>7081</v>
      </c>
    </row>
    <row r="26" spans="1:98" ht="14.25" customHeight="1" x14ac:dyDescent="0.3">
      <c r="A26" s="81" t="s">
        <v>276</v>
      </c>
      <c r="B26" s="81" t="s">
        <v>78</v>
      </c>
      <c r="C26" s="81" t="s">
        <v>277</v>
      </c>
      <c r="D26" s="81" t="s">
        <v>278</v>
      </c>
      <c r="E26" s="81" t="s">
        <v>279</v>
      </c>
      <c r="F26" s="81" t="s">
        <v>280</v>
      </c>
      <c r="G26" s="81" t="s">
        <v>281</v>
      </c>
      <c r="H26" s="81" t="s">
        <v>282</v>
      </c>
      <c r="I26" s="80">
        <v>182036</v>
      </c>
      <c r="J26" s="80">
        <v>27.06786</v>
      </c>
      <c r="K26" s="84"/>
      <c r="L26" s="84"/>
      <c r="M26" s="84"/>
      <c r="N26" s="81" t="s">
        <v>283</v>
      </c>
      <c r="O26" s="81" t="s">
        <v>284</v>
      </c>
      <c r="P26" s="81" t="s">
        <v>285</v>
      </c>
      <c r="Q26" s="81" t="s">
        <v>286</v>
      </c>
      <c r="R26" s="81" t="s">
        <v>287</v>
      </c>
      <c r="S26" s="81" t="s">
        <v>288</v>
      </c>
      <c r="T26" s="81" t="s">
        <v>64</v>
      </c>
      <c r="U26" s="81" t="s">
        <v>289</v>
      </c>
      <c r="V26" s="81" t="s">
        <v>290</v>
      </c>
      <c r="W26" s="84"/>
      <c r="X26" s="81" t="s">
        <v>50</v>
      </c>
      <c r="Y26" s="84"/>
      <c r="Z26" s="80">
        <v>10</v>
      </c>
      <c r="AA26" s="85"/>
      <c r="AB26" s="81" t="s">
        <v>33</v>
      </c>
      <c r="AC26" s="82">
        <v>48853</v>
      </c>
      <c r="AD26" s="80">
        <v>28</v>
      </c>
      <c r="AE26" s="81" t="s">
        <v>291</v>
      </c>
      <c r="AF26" s="80"/>
      <c r="AG26" s="80"/>
      <c r="AH26" s="52">
        <v>22.195360000000001</v>
      </c>
      <c r="AI26" s="39"/>
      <c r="AJ26" s="54">
        <f t="shared" si="1"/>
        <v>0</v>
      </c>
      <c r="AK26" s="55">
        <f t="shared" si="2"/>
        <v>0</v>
      </c>
      <c r="AL26" s="39" t="s">
        <v>418</v>
      </c>
      <c r="AM26" s="54">
        <f t="shared" si="3"/>
        <v>10080</v>
      </c>
      <c r="AN26" s="55">
        <f t="shared" si="4"/>
        <v>223729.22880000001</v>
      </c>
      <c r="AO26" s="39" t="s">
        <v>419</v>
      </c>
      <c r="AP26" s="54">
        <f t="shared" si="5"/>
        <v>12936</v>
      </c>
      <c r="AQ26" s="55">
        <f t="shared" si="6"/>
        <v>287119.17696000001</v>
      </c>
      <c r="AR26" s="39" t="s">
        <v>420</v>
      </c>
      <c r="AS26" s="54">
        <f t="shared" si="7"/>
        <v>14112</v>
      </c>
      <c r="AT26" s="55">
        <f t="shared" si="8"/>
        <v>313220.92032000003</v>
      </c>
      <c r="AU26" s="39" t="s">
        <v>421</v>
      </c>
      <c r="AV26" s="54">
        <f t="shared" si="9"/>
        <v>2016</v>
      </c>
      <c r="AW26" s="55">
        <f t="shared" si="10"/>
        <v>44745.845760000004</v>
      </c>
      <c r="AX26" s="39" t="s">
        <v>422</v>
      </c>
      <c r="AY26" s="54">
        <f t="shared" si="11"/>
        <v>5376</v>
      </c>
      <c r="AZ26" s="55">
        <f t="shared" si="12"/>
        <v>119322.25536000001</v>
      </c>
      <c r="BA26" s="39" t="s">
        <v>423</v>
      </c>
      <c r="BB26" s="54">
        <f t="shared" si="13"/>
        <v>30072</v>
      </c>
      <c r="BC26" s="57">
        <f t="shared" si="14"/>
        <v>667458.86592000001</v>
      </c>
      <c r="BD26" s="39" t="s">
        <v>413</v>
      </c>
      <c r="BE26" s="54">
        <f t="shared" si="15"/>
        <v>1680</v>
      </c>
      <c r="BF26" s="55">
        <f t="shared" si="16"/>
        <v>37288.2048</v>
      </c>
      <c r="BG26" s="51" t="s">
        <v>424</v>
      </c>
      <c r="BH26" s="54">
        <f t="shared" si="17"/>
        <v>7056</v>
      </c>
      <c r="BI26" s="55">
        <f t="shared" si="18"/>
        <v>156610.46016000002</v>
      </c>
      <c r="BJ26" s="60" t="s">
        <v>425</v>
      </c>
      <c r="BK26" s="54">
        <f t="shared" si="19"/>
        <v>23436</v>
      </c>
      <c r="BL26" s="55">
        <f t="shared" si="20"/>
        <v>520170.45696000004</v>
      </c>
      <c r="BM26" s="59" t="s">
        <v>426</v>
      </c>
      <c r="BN26" s="54">
        <f t="shared" si="21"/>
        <v>1260</v>
      </c>
      <c r="BO26" s="55">
        <f t="shared" si="22"/>
        <v>27966.153600000001</v>
      </c>
      <c r="BP26" s="60" t="s">
        <v>411</v>
      </c>
      <c r="BQ26" s="54">
        <f t="shared" si="23"/>
        <v>2436</v>
      </c>
      <c r="BR26" s="55">
        <f t="shared" si="24"/>
        <v>54067.896960000005</v>
      </c>
      <c r="BS26" s="38" t="s">
        <v>427</v>
      </c>
      <c r="BT26" s="54">
        <f t="shared" si="25"/>
        <v>10500</v>
      </c>
      <c r="BU26" s="55">
        <f t="shared" si="0"/>
        <v>233051.28</v>
      </c>
      <c r="BV26" s="38" t="s">
        <v>412</v>
      </c>
      <c r="BW26" s="54">
        <f t="shared" si="26"/>
        <v>4452</v>
      </c>
      <c r="BX26" s="55">
        <f t="shared" si="27"/>
        <v>98813.742720000009</v>
      </c>
      <c r="BY26" s="60" t="s">
        <v>428</v>
      </c>
      <c r="BZ26" s="54">
        <f t="shared" si="28"/>
        <v>2856</v>
      </c>
      <c r="CA26" s="58">
        <f t="shared" si="29"/>
        <v>63389.94816</v>
      </c>
      <c r="CB26" s="60" t="s">
        <v>68</v>
      </c>
      <c r="CC26" s="54">
        <f t="shared" si="30"/>
        <v>0</v>
      </c>
      <c r="CD26" s="58">
        <f t="shared" si="31"/>
        <v>0</v>
      </c>
      <c r="CE26" s="61" t="s">
        <v>429</v>
      </c>
      <c r="CF26" s="54">
        <f t="shared" si="32"/>
        <v>840</v>
      </c>
      <c r="CG26" s="58">
        <f t="shared" si="33"/>
        <v>18644.1024</v>
      </c>
      <c r="CH26" s="61" t="s">
        <v>430</v>
      </c>
      <c r="CI26" s="54">
        <f t="shared" si="34"/>
        <v>10920</v>
      </c>
      <c r="CJ26" s="58">
        <f t="shared" si="35"/>
        <v>242373.33120000002</v>
      </c>
      <c r="CK26" s="61"/>
      <c r="CL26" s="54">
        <f t="shared" si="36"/>
        <v>0</v>
      </c>
      <c r="CM26" s="58">
        <f t="shared" si="37"/>
        <v>0</v>
      </c>
      <c r="CN26" s="38" t="s">
        <v>68</v>
      </c>
      <c r="CO26" s="54">
        <f t="shared" si="38"/>
        <v>0</v>
      </c>
      <c r="CP26" s="58">
        <f t="shared" si="39"/>
        <v>0</v>
      </c>
      <c r="CQ26" s="60"/>
      <c r="CR26" s="54">
        <f t="shared" si="40"/>
        <v>0</v>
      </c>
      <c r="CS26" s="58">
        <f t="shared" si="41"/>
        <v>0</v>
      </c>
      <c r="CT26" s="78">
        <v>42008</v>
      </c>
    </row>
    <row r="27" spans="1:98" ht="15" x14ac:dyDescent="0.3">
      <c r="A27" s="81" t="s">
        <v>276</v>
      </c>
      <c r="B27" s="81" t="s">
        <v>144</v>
      </c>
      <c r="C27" s="81" t="s">
        <v>277</v>
      </c>
      <c r="D27" s="81" t="s">
        <v>278</v>
      </c>
      <c r="E27" s="81" t="s">
        <v>292</v>
      </c>
      <c r="F27" s="81" t="s">
        <v>280</v>
      </c>
      <c r="G27" s="81" t="s">
        <v>293</v>
      </c>
      <c r="H27" s="81" t="s">
        <v>294</v>
      </c>
      <c r="I27" s="80">
        <v>351624</v>
      </c>
      <c r="J27" s="80">
        <v>27.06786</v>
      </c>
      <c r="K27" s="84"/>
      <c r="L27" s="84"/>
      <c r="M27" s="84"/>
      <c r="N27" s="81" t="s">
        <v>283</v>
      </c>
      <c r="O27" s="81" t="s">
        <v>284</v>
      </c>
      <c r="P27" s="81" t="s">
        <v>285</v>
      </c>
      <c r="Q27" s="81" t="s">
        <v>286</v>
      </c>
      <c r="R27" s="81" t="s">
        <v>287</v>
      </c>
      <c r="S27" s="81" t="s">
        <v>288</v>
      </c>
      <c r="T27" s="81" t="s">
        <v>64</v>
      </c>
      <c r="U27" s="81" t="s">
        <v>295</v>
      </c>
      <c r="V27" s="81" t="s">
        <v>296</v>
      </c>
      <c r="W27" s="84"/>
      <c r="X27" s="81" t="s">
        <v>50</v>
      </c>
      <c r="Y27" s="84"/>
      <c r="Z27" s="80">
        <v>10</v>
      </c>
      <c r="AA27" s="85"/>
      <c r="AB27" s="81" t="s">
        <v>33</v>
      </c>
      <c r="AC27" s="82">
        <v>48853</v>
      </c>
      <c r="AD27" s="80">
        <v>28</v>
      </c>
      <c r="AE27" s="81" t="s">
        <v>291</v>
      </c>
      <c r="AF27" s="80"/>
      <c r="AG27" s="80"/>
      <c r="AH27" s="52">
        <v>22.195360000000001</v>
      </c>
      <c r="AI27" s="39"/>
      <c r="AJ27" s="54">
        <f t="shared" si="1"/>
        <v>0</v>
      </c>
      <c r="AK27" s="55">
        <f t="shared" si="2"/>
        <v>0</v>
      </c>
      <c r="AL27" s="39" t="s">
        <v>431</v>
      </c>
      <c r="AM27" s="54">
        <f t="shared" si="3"/>
        <v>7140</v>
      </c>
      <c r="AN27" s="55">
        <f t="shared" si="4"/>
        <v>158474.87040000001</v>
      </c>
      <c r="AO27" s="39" t="s">
        <v>432</v>
      </c>
      <c r="AP27" s="54">
        <f t="shared" si="5"/>
        <v>27888</v>
      </c>
      <c r="AQ27" s="55">
        <f t="shared" si="6"/>
        <v>618984.19968000008</v>
      </c>
      <c r="AR27" s="39" t="s">
        <v>433</v>
      </c>
      <c r="AS27" s="54">
        <f t="shared" si="7"/>
        <v>20580</v>
      </c>
      <c r="AT27" s="55">
        <f t="shared" si="8"/>
        <v>456780.50880000001</v>
      </c>
      <c r="AU27" s="39" t="s">
        <v>434</v>
      </c>
      <c r="AV27" s="54">
        <f t="shared" si="9"/>
        <v>5712</v>
      </c>
      <c r="AW27" s="55">
        <f t="shared" si="10"/>
        <v>126779.89632</v>
      </c>
      <c r="AX27" s="39" t="s">
        <v>435</v>
      </c>
      <c r="AY27" s="54">
        <f t="shared" si="11"/>
        <v>41580</v>
      </c>
      <c r="AZ27" s="55">
        <f t="shared" si="12"/>
        <v>922883.06880000001</v>
      </c>
      <c r="BA27" s="39" t="s">
        <v>436</v>
      </c>
      <c r="BB27" s="54">
        <f t="shared" si="13"/>
        <v>27048</v>
      </c>
      <c r="BC27" s="57">
        <f t="shared" si="14"/>
        <v>600340.09727999999</v>
      </c>
      <c r="BD27" s="39" t="s">
        <v>437</v>
      </c>
      <c r="BE27" s="54">
        <f t="shared" si="15"/>
        <v>11088</v>
      </c>
      <c r="BF27" s="55">
        <f t="shared" si="16"/>
        <v>246102.15168000001</v>
      </c>
      <c r="BG27" s="51" t="s">
        <v>438</v>
      </c>
      <c r="BH27" s="54">
        <f t="shared" si="17"/>
        <v>16968</v>
      </c>
      <c r="BI27" s="55">
        <f t="shared" si="18"/>
        <v>376610.86848</v>
      </c>
      <c r="BJ27" s="60" t="s">
        <v>439</v>
      </c>
      <c r="BK27" s="54">
        <f t="shared" si="19"/>
        <v>36036</v>
      </c>
      <c r="BL27" s="55">
        <f t="shared" si="20"/>
        <v>799831.99296000006</v>
      </c>
      <c r="BM27" s="59" t="s">
        <v>418</v>
      </c>
      <c r="BN27" s="54">
        <f t="shared" si="21"/>
        <v>10080</v>
      </c>
      <c r="BO27" s="55">
        <f t="shared" si="22"/>
        <v>223729.22880000001</v>
      </c>
      <c r="BP27" s="60" t="s">
        <v>440</v>
      </c>
      <c r="BQ27" s="54">
        <f t="shared" si="23"/>
        <v>3024</v>
      </c>
      <c r="BR27" s="55">
        <f t="shared" si="24"/>
        <v>67118.768640000009</v>
      </c>
      <c r="BS27" s="38" t="s">
        <v>441</v>
      </c>
      <c r="BT27" s="54">
        <f t="shared" si="25"/>
        <v>18480</v>
      </c>
      <c r="BU27" s="55">
        <f t="shared" si="0"/>
        <v>410170.25280000002</v>
      </c>
      <c r="BV27" s="38" t="s">
        <v>442</v>
      </c>
      <c r="BW27" s="54">
        <f t="shared" si="26"/>
        <v>8316</v>
      </c>
      <c r="BX27" s="55">
        <f t="shared" si="27"/>
        <v>184576.61376000001</v>
      </c>
      <c r="BY27" s="60" t="s">
        <v>443</v>
      </c>
      <c r="BZ27" s="54">
        <f t="shared" si="28"/>
        <v>3360</v>
      </c>
      <c r="CA27" s="58">
        <f t="shared" si="29"/>
        <v>74576.409599999999</v>
      </c>
      <c r="CB27" s="60" t="s">
        <v>68</v>
      </c>
      <c r="CC27" s="54">
        <f t="shared" si="30"/>
        <v>0</v>
      </c>
      <c r="CD27" s="58">
        <f t="shared" si="31"/>
        <v>0</v>
      </c>
      <c r="CE27" s="61" t="s">
        <v>444</v>
      </c>
      <c r="CF27" s="54">
        <f t="shared" si="32"/>
        <v>19740</v>
      </c>
      <c r="CG27" s="58">
        <f t="shared" si="33"/>
        <v>438136.40640000004</v>
      </c>
      <c r="CH27" s="61" t="s">
        <v>445</v>
      </c>
      <c r="CI27" s="54">
        <f t="shared" si="34"/>
        <v>13440</v>
      </c>
      <c r="CJ27" s="58">
        <f t="shared" si="35"/>
        <v>298305.6384</v>
      </c>
      <c r="CK27" s="61"/>
      <c r="CL27" s="54">
        <f t="shared" si="36"/>
        <v>0</v>
      </c>
      <c r="CM27" s="58">
        <f t="shared" si="37"/>
        <v>0</v>
      </c>
      <c r="CN27" s="38" t="s">
        <v>68</v>
      </c>
      <c r="CO27" s="54">
        <f t="shared" si="38"/>
        <v>0</v>
      </c>
      <c r="CP27" s="58">
        <f t="shared" si="39"/>
        <v>0</v>
      </c>
      <c r="CQ27" s="60"/>
      <c r="CR27" s="54">
        <f t="shared" si="40"/>
        <v>0</v>
      </c>
      <c r="CS27" s="58">
        <f t="shared" si="41"/>
        <v>0</v>
      </c>
      <c r="CT27" s="78">
        <v>81144</v>
      </c>
    </row>
    <row r="28" spans="1:98" ht="14.25" customHeight="1" x14ac:dyDescent="0.3">
      <c r="A28" s="81" t="s">
        <v>302</v>
      </c>
      <c r="B28" s="81" t="s">
        <v>34</v>
      </c>
      <c r="C28" s="81" t="s">
        <v>303</v>
      </c>
      <c r="D28" s="81" t="s">
        <v>304</v>
      </c>
      <c r="E28" s="81" t="s">
        <v>305</v>
      </c>
      <c r="F28" s="81" t="s">
        <v>306</v>
      </c>
      <c r="G28" s="81" t="s">
        <v>307</v>
      </c>
      <c r="H28" s="81" t="s">
        <v>308</v>
      </c>
      <c r="I28" s="80">
        <v>228774</v>
      </c>
      <c r="J28" s="80">
        <v>10.46</v>
      </c>
      <c r="K28" s="80">
        <v>10.457990000000001</v>
      </c>
      <c r="L28" s="80">
        <v>2392516.20426</v>
      </c>
      <c r="M28" s="80">
        <v>0</v>
      </c>
      <c r="N28" s="81" t="s">
        <v>309</v>
      </c>
      <c r="O28" s="81" t="s">
        <v>310</v>
      </c>
      <c r="P28" s="81" t="s">
        <v>311</v>
      </c>
      <c r="Q28" s="81" t="s">
        <v>312</v>
      </c>
      <c r="R28" s="81" t="s">
        <v>313</v>
      </c>
      <c r="S28" s="81" t="s">
        <v>314</v>
      </c>
      <c r="T28" s="81" t="s">
        <v>315</v>
      </c>
      <c r="U28" s="81" t="s">
        <v>316</v>
      </c>
      <c r="V28" s="81" t="s">
        <v>317</v>
      </c>
      <c r="W28" s="80">
        <v>10.457990000000001</v>
      </c>
      <c r="X28" s="81" t="s">
        <v>34</v>
      </c>
      <c r="Y28" s="80">
        <v>17.260000000000002</v>
      </c>
      <c r="Z28" s="80">
        <v>10</v>
      </c>
      <c r="AA28" s="81" t="s">
        <v>67</v>
      </c>
      <c r="AB28" s="81" t="s">
        <v>33</v>
      </c>
      <c r="AC28" s="82">
        <v>1</v>
      </c>
      <c r="AD28" s="80">
        <v>1</v>
      </c>
      <c r="AE28" s="81" t="s">
        <v>318</v>
      </c>
      <c r="AF28" s="80">
        <v>1922</v>
      </c>
      <c r="AG28" s="80">
        <v>-1.9220000000000001E-2</v>
      </c>
      <c r="AH28" s="52">
        <v>10.457990000000001</v>
      </c>
      <c r="AI28" s="39"/>
      <c r="AJ28" s="54">
        <f t="shared" si="1"/>
        <v>0</v>
      </c>
      <c r="AK28" s="55">
        <f t="shared" si="2"/>
        <v>0</v>
      </c>
      <c r="AL28" s="39" t="s">
        <v>446</v>
      </c>
      <c r="AM28" s="54">
        <f t="shared" si="3"/>
        <v>12000</v>
      </c>
      <c r="AN28" s="55">
        <f t="shared" si="4"/>
        <v>125495.88</v>
      </c>
      <c r="AO28" s="39" t="s">
        <v>401</v>
      </c>
      <c r="AP28" s="54">
        <f t="shared" si="5"/>
        <v>18000</v>
      </c>
      <c r="AQ28" s="55">
        <f t="shared" si="6"/>
        <v>188243.82</v>
      </c>
      <c r="AR28" s="39" t="s">
        <v>447</v>
      </c>
      <c r="AS28" s="54">
        <f t="shared" si="7"/>
        <v>7500</v>
      </c>
      <c r="AT28" s="55">
        <f t="shared" si="8"/>
        <v>78434.925000000003</v>
      </c>
      <c r="AU28" s="39" t="s">
        <v>448</v>
      </c>
      <c r="AV28" s="54">
        <f t="shared" si="9"/>
        <v>4500</v>
      </c>
      <c r="AW28" s="55">
        <f t="shared" si="10"/>
        <v>47060.955000000002</v>
      </c>
      <c r="AX28" s="39" t="s">
        <v>449</v>
      </c>
      <c r="AY28" s="54">
        <f t="shared" si="11"/>
        <v>13500</v>
      </c>
      <c r="AZ28" s="55">
        <f t="shared" si="12"/>
        <v>141182.86500000002</v>
      </c>
      <c r="BA28" s="39" t="s">
        <v>450</v>
      </c>
      <c r="BB28" s="54">
        <f t="shared" si="13"/>
        <v>2100</v>
      </c>
      <c r="BC28" s="57">
        <f t="shared" si="14"/>
        <v>21961.779000000002</v>
      </c>
      <c r="BD28" s="39" t="s">
        <v>394</v>
      </c>
      <c r="BE28" s="54">
        <f t="shared" si="15"/>
        <v>9000</v>
      </c>
      <c r="BF28" s="55">
        <f t="shared" si="16"/>
        <v>94121.91</v>
      </c>
      <c r="BG28" s="51" t="s">
        <v>451</v>
      </c>
      <c r="BH28" s="54">
        <f t="shared" si="17"/>
        <v>6000</v>
      </c>
      <c r="BI28" s="55">
        <f t="shared" si="18"/>
        <v>62747.94</v>
      </c>
      <c r="BJ28" s="60" t="s">
        <v>452</v>
      </c>
      <c r="BK28" s="54">
        <f t="shared" si="19"/>
        <v>9600</v>
      </c>
      <c r="BL28" s="55">
        <f t="shared" si="20"/>
        <v>100396.70400000001</v>
      </c>
      <c r="BM28" s="59"/>
      <c r="BN28" s="54">
        <f t="shared" si="21"/>
        <v>0</v>
      </c>
      <c r="BO28" s="55">
        <f t="shared" si="22"/>
        <v>0</v>
      </c>
      <c r="BP28" s="60" t="s">
        <v>427</v>
      </c>
      <c r="BQ28" s="54">
        <f t="shared" si="23"/>
        <v>10500</v>
      </c>
      <c r="BR28" s="55">
        <f t="shared" si="24"/>
        <v>109808.895</v>
      </c>
      <c r="BS28" s="38" t="s">
        <v>68</v>
      </c>
      <c r="BT28" s="54">
        <f t="shared" si="25"/>
        <v>0</v>
      </c>
      <c r="BU28" s="55">
        <f t="shared" si="0"/>
        <v>0</v>
      </c>
      <c r="BV28" s="38" t="s">
        <v>427</v>
      </c>
      <c r="BW28" s="54">
        <f t="shared" si="26"/>
        <v>10500</v>
      </c>
      <c r="BX28" s="55">
        <f t="shared" si="27"/>
        <v>109808.895</v>
      </c>
      <c r="BY28" s="60" t="s">
        <v>449</v>
      </c>
      <c r="BZ28" s="54">
        <f t="shared" si="28"/>
        <v>13500</v>
      </c>
      <c r="CA28" s="58">
        <f t="shared" si="29"/>
        <v>141182.86500000002</v>
      </c>
      <c r="CB28" s="60"/>
      <c r="CC28" s="54">
        <f t="shared" si="30"/>
        <v>0</v>
      </c>
      <c r="CD28" s="58">
        <f t="shared" si="31"/>
        <v>0</v>
      </c>
      <c r="CE28" s="61" t="s">
        <v>453</v>
      </c>
      <c r="CF28" s="54">
        <f t="shared" si="32"/>
        <v>24000</v>
      </c>
      <c r="CG28" s="58">
        <f t="shared" si="33"/>
        <v>250991.76</v>
      </c>
      <c r="CH28" s="61" t="s">
        <v>454</v>
      </c>
      <c r="CI28" s="54">
        <f t="shared" si="34"/>
        <v>35280</v>
      </c>
      <c r="CJ28" s="58">
        <f t="shared" si="35"/>
        <v>368957.8872</v>
      </c>
      <c r="CK28" s="61"/>
      <c r="CL28" s="54">
        <f t="shared" si="36"/>
        <v>0</v>
      </c>
      <c r="CM28" s="58">
        <f t="shared" si="37"/>
        <v>0</v>
      </c>
      <c r="CN28" s="38" t="s">
        <v>68</v>
      </c>
      <c r="CO28" s="54">
        <f t="shared" si="38"/>
        <v>0</v>
      </c>
      <c r="CP28" s="58">
        <f t="shared" si="39"/>
        <v>0</v>
      </c>
      <c r="CQ28" s="60"/>
      <c r="CR28" s="54">
        <f t="shared" si="40"/>
        <v>0</v>
      </c>
      <c r="CS28" s="58">
        <f t="shared" si="41"/>
        <v>0</v>
      </c>
      <c r="CT28" s="78">
        <v>52794</v>
      </c>
    </row>
    <row r="29" spans="1:98" ht="15" x14ac:dyDescent="0.3">
      <c r="A29" s="81" t="s">
        <v>319</v>
      </c>
      <c r="B29" s="81" t="s">
        <v>34</v>
      </c>
      <c r="C29" s="81" t="s">
        <v>320</v>
      </c>
      <c r="D29" s="81" t="s">
        <v>321</v>
      </c>
      <c r="E29" s="81" t="s">
        <v>333</v>
      </c>
      <c r="F29" s="81" t="s">
        <v>323</v>
      </c>
      <c r="G29" s="81" t="s">
        <v>334</v>
      </c>
      <c r="H29" s="81" t="s">
        <v>335</v>
      </c>
      <c r="I29" s="80">
        <v>18135</v>
      </c>
      <c r="J29" s="80">
        <v>5.3575499999999998</v>
      </c>
      <c r="K29" s="84"/>
      <c r="L29" s="84"/>
      <c r="M29" s="84"/>
      <c r="N29" s="81" t="s">
        <v>326</v>
      </c>
      <c r="O29" s="81" t="s">
        <v>327</v>
      </c>
      <c r="P29" s="81" t="s">
        <v>328</v>
      </c>
      <c r="Q29" s="81" t="s">
        <v>329</v>
      </c>
      <c r="R29" s="81" t="s">
        <v>330</v>
      </c>
      <c r="S29" s="81" t="s">
        <v>331</v>
      </c>
      <c r="T29" s="81" t="s">
        <v>64</v>
      </c>
      <c r="U29" s="81" t="s">
        <v>333</v>
      </c>
      <c r="V29" s="81" t="s">
        <v>336</v>
      </c>
      <c r="W29" s="84"/>
      <c r="X29" s="81" t="s">
        <v>34</v>
      </c>
      <c r="Y29" s="84"/>
      <c r="Z29" s="80">
        <v>10</v>
      </c>
      <c r="AA29" s="85"/>
      <c r="AB29" s="81" t="s">
        <v>33</v>
      </c>
      <c r="AC29" s="82">
        <v>46843</v>
      </c>
      <c r="AD29" s="80">
        <v>30</v>
      </c>
      <c r="AE29" s="81" t="s">
        <v>232</v>
      </c>
      <c r="AF29" s="80"/>
      <c r="AG29" s="80"/>
      <c r="AH29" s="52">
        <v>5.3575499999999998</v>
      </c>
      <c r="AI29" s="39">
        <v>540</v>
      </c>
      <c r="AJ29" s="54">
        <f t="shared" si="1"/>
        <v>1620</v>
      </c>
      <c r="AK29" s="55">
        <f t="shared" si="2"/>
        <v>8679.2309999999998</v>
      </c>
      <c r="AL29" s="39">
        <v>240</v>
      </c>
      <c r="AM29" s="54">
        <f t="shared" si="3"/>
        <v>720</v>
      </c>
      <c r="AN29" s="55">
        <f t="shared" si="4"/>
        <v>3857.4359999999997</v>
      </c>
      <c r="AO29" s="39">
        <v>960</v>
      </c>
      <c r="AP29" s="54">
        <f t="shared" si="5"/>
        <v>2880</v>
      </c>
      <c r="AQ29" s="55">
        <f t="shared" si="6"/>
        <v>15429.743999999999</v>
      </c>
      <c r="AR29" s="39">
        <v>240</v>
      </c>
      <c r="AS29" s="54">
        <f t="shared" si="7"/>
        <v>720</v>
      </c>
      <c r="AT29" s="55">
        <f t="shared" si="8"/>
        <v>3857.4359999999997</v>
      </c>
      <c r="AU29" s="39">
        <v>390</v>
      </c>
      <c r="AV29" s="54">
        <f t="shared" si="9"/>
        <v>1170</v>
      </c>
      <c r="AW29" s="55">
        <f t="shared" si="10"/>
        <v>6268.3334999999997</v>
      </c>
      <c r="AX29" s="70">
        <v>840</v>
      </c>
      <c r="AY29" s="54">
        <f t="shared" si="11"/>
        <v>2520</v>
      </c>
      <c r="AZ29" s="55">
        <f t="shared" si="12"/>
        <v>13501.026</v>
      </c>
      <c r="BA29" s="39">
        <v>240</v>
      </c>
      <c r="BB29" s="54">
        <f t="shared" si="13"/>
        <v>720</v>
      </c>
      <c r="BC29" s="57">
        <f t="shared" si="14"/>
        <v>3857.4359999999997</v>
      </c>
      <c r="BD29" s="39">
        <v>750</v>
      </c>
      <c r="BE29" s="54">
        <f t="shared" si="15"/>
        <v>2250</v>
      </c>
      <c r="BF29" s="55">
        <f t="shared" si="16"/>
        <v>12054.487499999999</v>
      </c>
      <c r="BG29" s="51">
        <v>450</v>
      </c>
      <c r="BH29" s="54">
        <f t="shared" si="17"/>
        <v>1350</v>
      </c>
      <c r="BI29" s="55">
        <f t="shared" si="18"/>
        <v>7232.6925000000001</v>
      </c>
      <c r="BJ29" s="60" t="s">
        <v>68</v>
      </c>
      <c r="BK29" s="54">
        <f t="shared" si="19"/>
        <v>0</v>
      </c>
      <c r="BL29" s="55">
        <f t="shared" si="20"/>
        <v>0</v>
      </c>
      <c r="BM29" s="59" t="s">
        <v>68</v>
      </c>
      <c r="BN29" s="54">
        <f t="shared" si="21"/>
        <v>0</v>
      </c>
      <c r="BO29" s="55">
        <f t="shared" si="22"/>
        <v>0</v>
      </c>
      <c r="BP29" s="60" t="s">
        <v>68</v>
      </c>
      <c r="BQ29" s="54">
        <f t="shared" si="23"/>
        <v>0</v>
      </c>
      <c r="BR29" s="55">
        <f t="shared" si="24"/>
        <v>0</v>
      </c>
      <c r="BS29" s="38" t="s">
        <v>68</v>
      </c>
      <c r="BT29" s="54">
        <f t="shared" si="25"/>
        <v>0</v>
      </c>
      <c r="BU29" s="55">
        <f t="shared" si="0"/>
        <v>0</v>
      </c>
      <c r="BV29" s="38" t="s">
        <v>68</v>
      </c>
      <c r="BW29" s="54">
        <f t="shared" si="26"/>
        <v>0</v>
      </c>
      <c r="BX29" s="55">
        <f t="shared" si="27"/>
        <v>0</v>
      </c>
      <c r="BY29" s="60" t="s">
        <v>68</v>
      </c>
      <c r="BZ29" s="54">
        <f t="shared" si="28"/>
        <v>0</v>
      </c>
      <c r="CA29" s="58">
        <f t="shared" si="29"/>
        <v>0</v>
      </c>
      <c r="CB29" s="60" t="s">
        <v>68</v>
      </c>
      <c r="CC29" s="54">
        <f t="shared" si="30"/>
        <v>0</v>
      </c>
      <c r="CD29" s="58">
        <f t="shared" si="31"/>
        <v>0</v>
      </c>
      <c r="CE29" s="61" t="s">
        <v>68</v>
      </c>
      <c r="CF29" s="54">
        <f t="shared" si="32"/>
        <v>0</v>
      </c>
      <c r="CG29" s="58">
        <f t="shared" si="33"/>
        <v>0</v>
      </c>
      <c r="CH29" s="61">
        <v>0</v>
      </c>
      <c r="CI29" s="54">
        <f t="shared" si="34"/>
        <v>0</v>
      </c>
      <c r="CJ29" s="58">
        <f t="shared" si="35"/>
        <v>0</v>
      </c>
      <c r="CK29" s="61"/>
      <c r="CL29" s="54">
        <f t="shared" si="36"/>
        <v>0</v>
      </c>
      <c r="CM29" s="58">
        <f t="shared" si="37"/>
        <v>0</v>
      </c>
      <c r="CN29" s="38" t="s">
        <v>68</v>
      </c>
      <c r="CO29" s="54">
        <f t="shared" si="38"/>
        <v>0</v>
      </c>
      <c r="CP29" s="58">
        <f t="shared" si="39"/>
        <v>0</v>
      </c>
      <c r="CQ29" s="60"/>
      <c r="CR29" s="54">
        <f t="shared" si="40"/>
        <v>0</v>
      </c>
      <c r="CS29" s="58">
        <f t="shared" si="41"/>
        <v>0</v>
      </c>
      <c r="CT29" s="78">
        <v>4185</v>
      </c>
    </row>
    <row r="30" spans="1:98" ht="15" x14ac:dyDescent="0.3">
      <c r="A30" s="81" t="s">
        <v>319</v>
      </c>
      <c r="B30" s="81" t="s">
        <v>78</v>
      </c>
      <c r="C30" s="81" t="s">
        <v>320</v>
      </c>
      <c r="D30" s="81" t="s">
        <v>321</v>
      </c>
      <c r="E30" s="81" t="s">
        <v>322</v>
      </c>
      <c r="F30" s="81" t="s">
        <v>323</v>
      </c>
      <c r="G30" s="81" t="s">
        <v>324</v>
      </c>
      <c r="H30" s="81" t="s">
        <v>325</v>
      </c>
      <c r="I30" s="80">
        <v>77454</v>
      </c>
      <c r="J30" s="80">
        <v>7.1361800000000004</v>
      </c>
      <c r="K30" s="84"/>
      <c r="L30" s="84"/>
      <c r="M30" s="84"/>
      <c r="N30" s="81" t="s">
        <v>326</v>
      </c>
      <c r="O30" s="81" t="s">
        <v>327</v>
      </c>
      <c r="P30" s="81" t="s">
        <v>328</v>
      </c>
      <c r="Q30" s="81" t="s">
        <v>329</v>
      </c>
      <c r="R30" s="81" t="s">
        <v>330</v>
      </c>
      <c r="S30" s="81" t="s">
        <v>331</v>
      </c>
      <c r="T30" s="81" t="s">
        <v>64</v>
      </c>
      <c r="U30" s="81" t="s">
        <v>322</v>
      </c>
      <c r="V30" s="81" t="s">
        <v>332</v>
      </c>
      <c r="W30" s="84"/>
      <c r="X30" s="81" t="s">
        <v>34</v>
      </c>
      <c r="Y30" s="84"/>
      <c r="Z30" s="80">
        <v>10</v>
      </c>
      <c r="AA30" s="85"/>
      <c r="AB30" s="81" t="s">
        <v>33</v>
      </c>
      <c r="AC30" s="82">
        <v>46843</v>
      </c>
      <c r="AD30" s="80">
        <v>30</v>
      </c>
      <c r="AE30" s="81" t="s">
        <v>232</v>
      </c>
      <c r="AF30" s="80"/>
      <c r="AG30" s="80"/>
      <c r="AH30" s="52">
        <v>7.1361800000000004</v>
      </c>
      <c r="AI30" s="39">
        <v>1200</v>
      </c>
      <c r="AJ30" s="54">
        <f t="shared" si="1"/>
        <v>3600</v>
      </c>
      <c r="AK30" s="55">
        <f t="shared" si="2"/>
        <v>25690.248000000003</v>
      </c>
      <c r="AL30" s="39">
        <v>240</v>
      </c>
      <c r="AM30" s="54">
        <f t="shared" si="3"/>
        <v>720</v>
      </c>
      <c r="AN30" s="55">
        <f t="shared" si="4"/>
        <v>5138.0496000000003</v>
      </c>
      <c r="AO30" s="39">
        <v>4200</v>
      </c>
      <c r="AP30" s="54">
        <f t="shared" si="5"/>
        <v>12600</v>
      </c>
      <c r="AQ30" s="55">
        <f t="shared" si="6"/>
        <v>89915.868000000002</v>
      </c>
      <c r="AR30" s="39">
        <v>1080</v>
      </c>
      <c r="AS30" s="54">
        <f t="shared" si="7"/>
        <v>3240</v>
      </c>
      <c r="AT30" s="55">
        <f t="shared" si="8"/>
        <v>23121.2232</v>
      </c>
      <c r="AU30" s="39">
        <v>3900</v>
      </c>
      <c r="AV30" s="54">
        <f t="shared" si="9"/>
        <v>11700</v>
      </c>
      <c r="AW30" s="55">
        <f t="shared" si="10"/>
        <v>83493.306000000011</v>
      </c>
      <c r="AX30" s="39">
        <v>4050</v>
      </c>
      <c r="AY30" s="54">
        <f t="shared" si="11"/>
        <v>12150</v>
      </c>
      <c r="AZ30" s="55">
        <f t="shared" si="12"/>
        <v>86704.587</v>
      </c>
      <c r="BA30" s="39">
        <v>600</v>
      </c>
      <c r="BB30" s="54">
        <f t="shared" si="13"/>
        <v>1800</v>
      </c>
      <c r="BC30" s="57">
        <f t="shared" si="14"/>
        <v>12845.124000000002</v>
      </c>
      <c r="BD30" s="39">
        <v>3150</v>
      </c>
      <c r="BE30" s="54">
        <f t="shared" si="15"/>
        <v>9450</v>
      </c>
      <c r="BF30" s="55">
        <f t="shared" si="16"/>
        <v>67436.900999999998</v>
      </c>
      <c r="BG30" s="71">
        <v>1440</v>
      </c>
      <c r="BH30" s="54">
        <f t="shared" si="17"/>
        <v>4320</v>
      </c>
      <c r="BI30" s="55">
        <f t="shared" si="18"/>
        <v>30828.297600000002</v>
      </c>
      <c r="BJ30" s="60">
        <v>0</v>
      </c>
      <c r="BK30" s="54">
        <f t="shared" si="19"/>
        <v>0</v>
      </c>
      <c r="BL30" s="55">
        <f t="shared" si="20"/>
        <v>0</v>
      </c>
      <c r="BM30" s="59" t="s">
        <v>68</v>
      </c>
      <c r="BN30" s="54">
        <f t="shared" si="21"/>
        <v>0</v>
      </c>
      <c r="BO30" s="55">
        <f t="shared" si="22"/>
        <v>0</v>
      </c>
      <c r="BP30" s="60" t="s">
        <v>68</v>
      </c>
      <c r="BQ30" s="54">
        <f t="shared" si="23"/>
        <v>0</v>
      </c>
      <c r="BR30" s="55">
        <f t="shared" si="24"/>
        <v>0</v>
      </c>
      <c r="BS30" s="38" t="s">
        <v>68</v>
      </c>
      <c r="BT30" s="54">
        <f t="shared" si="25"/>
        <v>0</v>
      </c>
      <c r="BU30" s="55">
        <f t="shared" si="0"/>
        <v>0</v>
      </c>
      <c r="BV30" s="38" t="s">
        <v>68</v>
      </c>
      <c r="BW30" s="54">
        <f t="shared" si="26"/>
        <v>0</v>
      </c>
      <c r="BX30" s="55">
        <f t="shared" si="27"/>
        <v>0</v>
      </c>
      <c r="BY30" s="60" t="s">
        <v>68</v>
      </c>
      <c r="BZ30" s="54">
        <f t="shared" si="28"/>
        <v>0</v>
      </c>
      <c r="CA30" s="58">
        <f t="shared" si="29"/>
        <v>0</v>
      </c>
      <c r="CB30" s="60" t="s">
        <v>68</v>
      </c>
      <c r="CC30" s="54">
        <f t="shared" si="30"/>
        <v>0</v>
      </c>
      <c r="CD30" s="58">
        <f t="shared" si="31"/>
        <v>0</v>
      </c>
      <c r="CE30" s="61" t="s">
        <v>68</v>
      </c>
      <c r="CF30" s="54">
        <f t="shared" si="32"/>
        <v>0</v>
      </c>
      <c r="CG30" s="58">
        <f t="shared" si="33"/>
        <v>0</v>
      </c>
      <c r="CH30" s="61" t="s">
        <v>68</v>
      </c>
      <c r="CI30" s="54">
        <f t="shared" si="34"/>
        <v>0</v>
      </c>
      <c r="CJ30" s="58">
        <f t="shared" si="35"/>
        <v>0</v>
      </c>
      <c r="CK30" s="61"/>
      <c r="CL30" s="54">
        <f t="shared" si="36"/>
        <v>0</v>
      </c>
      <c r="CM30" s="58">
        <f t="shared" si="37"/>
        <v>0</v>
      </c>
      <c r="CN30" s="38" t="s">
        <v>68</v>
      </c>
      <c r="CO30" s="54">
        <f t="shared" si="38"/>
        <v>0</v>
      </c>
      <c r="CP30" s="58">
        <f t="shared" si="39"/>
        <v>0</v>
      </c>
      <c r="CQ30" s="60"/>
      <c r="CR30" s="54">
        <f t="shared" si="40"/>
        <v>0</v>
      </c>
      <c r="CS30" s="58">
        <f t="shared" si="41"/>
        <v>0</v>
      </c>
      <c r="CT30" s="78">
        <v>17874</v>
      </c>
    </row>
    <row r="31" spans="1:98" ht="15" x14ac:dyDescent="0.3">
      <c r="A31" s="81" t="s">
        <v>337</v>
      </c>
      <c r="B31" s="81" t="s">
        <v>34</v>
      </c>
      <c r="C31" s="81" t="s">
        <v>338</v>
      </c>
      <c r="D31" s="81" t="s">
        <v>339</v>
      </c>
      <c r="E31" s="81" t="s">
        <v>340</v>
      </c>
      <c r="F31" s="81" t="s">
        <v>341</v>
      </c>
      <c r="G31" s="81" t="s">
        <v>342</v>
      </c>
      <c r="H31" s="81" t="s">
        <v>342</v>
      </c>
      <c r="I31" s="80">
        <v>655</v>
      </c>
      <c r="J31" s="80">
        <v>1086.0899999999999</v>
      </c>
      <c r="K31" s="84"/>
      <c r="L31" s="84"/>
      <c r="M31" s="84"/>
      <c r="N31" s="81" t="s">
        <v>343</v>
      </c>
      <c r="O31" s="81" t="s">
        <v>344</v>
      </c>
      <c r="P31" s="81" t="s">
        <v>345</v>
      </c>
      <c r="Q31" s="81" t="s">
        <v>346</v>
      </c>
      <c r="R31" s="81" t="s">
        <v>347</v>
      </c>
      <c r="S31" s="81" t="s">
        <v>348</v>
      </c>
      <c r="T31" s="81" t="s">
        <v>94</v>
      </c>
      <c r="U31" s="81" t="s">
        <v>349</v>
      </c>
      <c r="V31" s="81" t="s">
        <v>350</v>
      </c>
      <c r="W31" s="84"/>
      <c r="X31" s="81" t="s">
        <v>34</v>
      </c>
      <c r="Y31" s="84"/>
      <c r="Z31" s="80">
        <v>10</v>
      </c>
      <c r="AA31" s="85"/>
      <c r="AB31" s="81" t="s">
        <v>33</v>
      </c>
      <c r="AC31" s="82">
        <v>44196</v>
      </c>
      <c r="AD31" s="80">
        <v>1</v>
      </c>
      <c r="AE31" s="81" t="s">
        <v>232</v>
      </c>
      <c r="AF31" s="80"/>
      <c r="AG31" s="80"/>
      <c r="AH31" s="52">
        <v>641.44000000000005</v>
      </c>
      <c r="AI31" s="39"/>
      <c r="AJ31" s="54">
        <f t="shared" si="1"/>
        <v>0</v>
      </c>
      <c r="AK31" s="55">
        <f t="shared" si="2"/>
        <v>0</v>
      </c>
      <c r="AL31" s="39"/>
      <c r="AM31" s="54">
        <f t="shared" si="3"/>
        <v>0</v>
      </c>
      <c r="AN31" s="55">
        <f t="shared" si="4"/>
        <v>0</v>
      </c>
      <c r="AO31" s="39"/>
      <c r="AP31" s="54">
        <f t="shared" si="5"/>
        <v>0</v>
      </c>
      <c r="AQ31" s="55">
        <f t="shared" si="6"/>
        <v>0</v>
      </c>
      <c r="AR31" s="39"/>
      <c r="AS31" s="54">
        <f t="shared" si="7"/>
        <v>0</v>
      </c>
      <c r="AT31" s="55">
        <f t="shared" si="8"/>
        <v>0</v>
      </c>
      <c r="AU31" s="39"/>
      <c r="AV31" s="54">
        <f t="shared" si="9"/>
        <v>0</v>
      </c>
      <c r="AW31" s="55">
        <f t="shared" si="10"/>
        <v>0</v>
      </c>
      <c r="AX31" s="39"/>
      <c r="AY31" s="54">
        <f t="shared" si="11"/>
        <v>0</v>
      </c>
      <c r="AZ31" s="55">
        <f t="shared" si="12"/>
        <v>0</v>
      </c>
      <c r="BA31" s="39"/>
      <c r="BB31" s="54">
        <f t="shared" si="13"/>
        <v>0</v>
      </c>
      <c r="BC31" s="57">
        <f t="shared" si="14"/>
        <v>0</v>
      </c>
      <c r="BD31" s="39">
        <v>24</v>
      </c>
      <c r="BE31" s="54">
        <f t="shared" si="15"/>
        <v>72</v>
      </c>
      <c r="BF31" s="55">
        <f t="shared" si="16"/>
        <v>46183.680000000008</v>
      </c>
      <c r="BG31" s="71">
        <v>24</v>
      </c>
      <c r="BH31" s="54">
        <f t="shared" si="17"/>
        <v>72</v>
      </c>
      <c r="BI31" s="55">
        <f t="shared" si="18"/>
        <v>46183.680000000008</v>
      </c>
      <c r="BJ31" s="60">
        <v>24</v>
      </c>
      <c r="BK31" s="54">
        <f t="shared" si="19"/>
        <v>72</v>
      </c>
      <c r="BL31" s="55">
        <f t="shared" si="20"/>
        <v>46183.680000000008</v>
      </c>
      <c r="BM31" s="59"/>
      <c r="BN31" s="54">
        <f t="shared" si="21"/>
        <v>0</v>
      </c>
      <c r="BO31" s="55">
        <f t="shared" si="22"/>
        <v>0</v>
      </c>
      <c r="BP31" s="60">
        <v>12</v>
      </c>
      <c r="BQ31" s="54">
        <f t="shared" si="23"/>
        <v>36</v>
      </c>
      <c r="BR31" s="55">
        <f t="shared" si="24"/>
        <v>23091.840000000004</v>
      </c>
      <c r="BS31" s="38">
        <v>24</v>
      </c>
      <c r="BT31" s="54">
        <f t="shared" si="25"/>
        <v>72</v>
      </c>
      <c r="BU31" s="55">
        <f t="shared" si="0"/>
        <v>46183.680000000008</v>
      </c>
      <c r="BV31" s="38">
        <v>36</v>
      </c>
      <c r="BW31" s="54">
        <f t="shared" si="26"/>
        <v>108</v>
      </c>
      <c r="BX31" s="55">
        <f t="shared" si="27"/>
        <v>69275.520000000004</v>
      </c>
      <c r="BY31" s="60"/>
      <c r="BZ31" s="54">
        <f t="shared" si="28"/>
        <v>0</v>
      </c>
      <c r="CA31" s="58">
        <f t="shared" si="29"/>
        <v>0</v>
      </c>
      <c r="CB31" s="60">
        <v>24</v>
      </c>
      <c r="CC31" s="54">
        <f t="shared" si="30"/>
        <v>72</v>
      </c>
      <c r="CD31" s="58">
        <f t="shared" si="31"/>
        <v>46183.680000000008</v>
      </c>
      <c r="CE31" s="61"/>
      <c r="CF31" s="54">
        <f t="shared" si="32"/>
        <v>0</v>
      </c>
      <c r="CG31" s="58">
        <f t="shared" si="33"/>
        <v>0</v>
      </c>
      <c r="CH31" s="61"/>
      <c r="CI31" s="54">
        <f t="shared" si="34"/>
        <v>0</v>
      </c>
      <c r="CJ31" s="58">
        <f t="shared" si="35"/>
        <v>0</v>
      </c>
      <c r="CK31" s="61"/>
      <c r="CL31" s="54">
        <f t="shared" si="36"/>
        <v>0</v>
      </c>
      <c r="CM31" s="58">
        <f t="shared" si="37"/>
        <v>0</v>
      </c>
      <c r="CN31" s="38"/>
      <c r="CO31" s="54">
        <f t="shared" si="38"/>
        <v>0</v>
      </c>
      <c r="CP31" s="58">
        <f t="shared" si="39"/>
        <v>0</v>
      </c>
      <c r="CQ31" s="60"/>
      <c r="CR31" s="54">
        <f t="shared" si="40"/>
        <v>0</v>
      </c>
      <c r="CS31" s="58">
        <f t="shared" si="41"/>
        <v>0</v>
      </c>
      <c r="CT31" s="78">
        <v>151</v>
      </c>
    </row>
    <row r="32" spans="1:98" ht="15" x14ac:dyDescent="0.3">
      <c r="A32" s="81" t="s">
        <v>337</v>
      </c>
      <c r="B32" s="81" t="s">
        <v>78</v>
      </c>
      <c r="C32" s="81" t="s">
        <v>338</v>
      </c>
      <c r="D32" s="81" t="s">
        <v>339</v>
      </c>
      <c r="E32" s="81" t="s">
        <v>351</v>
      </c>
      <c r="F32" s="81" t="s">
        <v>341</v>
      </c>
      <c r="G32" s="81" t="s">
        <v>342</v>
      </c>
      <c r="H32" s="81" t="s">
        <v>352</v>
      </c>
      <c r="I32" s="80">
        <v>71155</v>
      </c>
      <c r="J32" s="80">
        <v>1086.0899999999999</v>
      </c>
      <c r="K32" s="84"/>
      <c r="L32" s="84"/>
      <c r="M32" s="84"/>
      <c r="N32" s="81" t="s">
        <v>353</v>
      </c>
      <c r="O32" s="81" t="s">
        <v>344</v>
      </c>
      <c r="P32" s="81" t="s">
        <v>345</v>
      </c>
      <c r="Q32" s="81" t="s">
        <v>346</v>
      </c>
      <c r="R32" s="81" t="s">
        <v>347</v>
      </c>
      <c r="S32" s="81" t="s">
        <v>348</v>
      </c>
      <c r="T32" s="81" t="s">
        <v>80</v>
      </c>
      <c r="U32" s="81" t="s">
        <v>354</v>
      </c>
      <c r="V32" s="81" t="s">
        <v>355</v>
      </c>
      <c r="W32" s="84"/>
      <c r="X32" s="81" t="s">
        <v>34</v>
      </c>
      <c r="Y32" s="84"/>
      <c r="Z32" s="80">
        <v>10</v>
      </c>
      <c r="AA32" s="85"/>
      <c r="AB32" s="81" t="s">
        <v>33</v>
      </c>
      <c r="AC32" s="82">
        <v>44196</v>
      </c>
      <c r="AD32" s="80">
        <v>1</v>
      </c>
      <c r="AE32" s="81" t="s">
        <v>232</v>
      </c>
      <c r="AF32" s="80"/>
      <c r="AG32" s="80"/>
      <c r="AH32" s="52">
        <v>641.44000000000005</v>
      </c>
      <c r="AI32" s="39"/>
      <c r="AJ32" s="54">
        <f t="shared" si="1"/>
        <v>0</v>
      </c>
      <c r="AK32" s="55">
        <f t="shared" si="2"/>
        <v>0</v>
      </c>
      <c r="AL32" s="39">
        <v>1200</v>
      </c>
      <c r="AM32" s="54">
        <f t="shared" si="3"/>
        <v>3600</v>
      </c>
      <c r="AN32" s="55">
        <f t="shared" si="4"/>
        <v>2309184</v>
      </c>
      <c r="AO32" s="39">
        <v>659</v>
      </c>
      <c r="AP32" s="54">
        <f t="shared" si="5"/>
        <v>1977</v>
      </c>
      <c r="AQ32" s="55">
        <f t="shared" si="6"/>
        <v>1268126.8800000001</v>
      </c>
      <c r="AR32" s="39">
        <v>1920</v>
      </c>
      <c r="AS32" s="54">
        <f t="shared" si="7"/>
        <v>5760</v>
      </c>
      <c r="AT32" s="55">
        <f t="shared" si="8"/>
        <v>3694694.4000000004</v>
      </c>
      <c r="AU32" s="39">
        <v>414</v>
      </c>
      <c r="AV32" s="54">
        <f t="shared" si="9"/>
        <v>1242</v>
      </c>
      <c r="AW32" s="55">
        <f t="shared" si="10"/>
        <v>796668.4800000001</v>
      </c>
      <c r="AX32" s="39">
        <v>1020</v>
      </c>
      <c r="AY32" s="54">
        <f t="shared" si="11"/>
        <v>3060</v>
      </c>
      <c r="AZ32" s="55">
        <f t="shared" si="12"/>
        <v>1962806.4000000001</v>
      </c>
      <c r="BA32" s="39">
        <v>2520</v>
      </c>
      <c r="BB32" s="54">
        <f t="shared" si="13"/>
        <v>7560</v>
      </c>
      <c r="BC32" s="57">
        <f t="shared" si="14"/>
        <v>4849286.4000000004</v>
      </c>
      <c r="BD32" s="39">
        <v>792</v>
      </c>
      <c r="BE32" s="54">
        <f t="shared" si="15"/>
        <v>2376</v>
      </c>
      <c r="BF32" s="55">
        <f t="shared" si="16"/>
        <v>1524061.4400000002</v>
      </c>
      <c r="BG32" s="71">
        <v>900</v>
      </c>
      <c r="BH32" s="54">
        <f t="shared" si="17"/>
        <v>2700</v>
      </c>
      <c r="BI32" s="55">
        <f t="shared" si="18"/>
        <v>1731888.0000000002</v>
      </c>
      <c r="BJ32" s="60">
        <v>1320</v>
      </c>
      <c r="BK32" s="54">
        <f t="shared" si="19"/>
        <v>3960</v>
      </c>
      <c r="BL32" s="55">
        <f t="shared" si="20"/>
        <v>2540102.4000000004</v>
      </c>
      <c r="BM32" s="59">
        <v>60</v>
      </c>
      <c r="BN32" s="54">
        <f t="shared" si="21"/>
        <v>180</v>
      </c>
      <c r="BO32" s="55">
        <f t="shared" si="22"/>
        <v>115459.20000000001</v>
      </c>
      <c r="BP32" s="60">
        <v>1320</v>
      </c>
      <c r="BQ32" s="54">
        <f t="shared" si="23"/>
        <v>3960</v>
      </c>
      <c r="BR32" s="55">
        <f t="shared" si="24"/>
        <v>2540102.4000000004</v>
      </c>
      <c r="BS32" s="38">
        <v>1200</v>
      </c>
      <c r="BT32" s="54">
        <f t="shared" si="25"/>
        <v>3600</v>
      </c>
      <c r="BU32" s="55">
        <f t="shared" si="0"/>
        <v>2309184</v>
      </c>
      <c r="BV32" s="38">
        <v>420</v>
      </c>
      <c r="BW32" s="54">
        <f t="shared" si="26"/>
        <v>1260</v>
      </c>
      <c r="BX32" s="55">
        <f t="shared" si="27"/>
        <v>808214.4</v>
      </c>
      <c r="BY32" s="60">
        <v>3000</v>
      </c>
      <c r="BZ32" s="54">
        <f t="shared" si="28"/>
        <v>9000</v>
      </c>
      <c r="CA32" s="58">
        <f t="shared" si="29"/>
        <v>5772960.0000000009</v>
      </c>
      <c r="CB32" s="60">
        <v>600</v>
      </c>
      <c r="CC32" s="54">
        <f t="shared" si="30"/>
        <v>1800</v>
      </c>
      <c r="CD32" s="58">
        <f t="shared" si="31"/>
        <v>1154592</v>
      </c>
      <c r="CE32" s="61">
        <v>600</v>
      </c>
      <c r="CF32" s="54">
        <f t="shared" si="32"/>
        <v>1800</v>
      </c>
      <c r="CG32" s="58">
        <f t="shared" si="33"/>
        <v>1154592</v>
      </c>
      <c r="CH32" s="61">
        <v>300</v>
      </c>
      <c r="CI32" s="54">
        <f t="shared" si="34"/>
        <v>900</v>
      </c>
      <c r="CJ32" s="58">
        <f t="shared" si="35"/>
        <v>577296</v>
      </c>
      <c r="CK32" s="61"/>
      <c r="CL32" s="54">
        <f t="shared" si="36"/>
        <v>0</v>
      </c>
      <c r="CM32" s="58">
        <f t="shared" si="37"/>
        <v>0</v>
      </c>
      <c r="CN32" s="38"/>
      <c r="CO32" s="54">
        <f t="shared" si="38"/>
        <v>0</v>
      </c>
      <c r="CP32" s="58">
        <f t="shared" si="39"/>
        <v>0</v>
      </c>
      <c r="CQ32" s="60"/>
      <c r="CR32" s="54">
        <f t="shared" si="40"/>
        <v>0</v>
      </c>
      <c r="CS32" s="58">
        <f t="shared" si="41"/>
        <v>0</v>
      </c>
      <c r="CT32" s="78">
        <v>16420</v>
      </c>
    </row>
    <row r="33" spans="1:98" ht="15" x14ac:dyDescent="0.3">
      <c r="A33" s="81" t="s">
        <v>337</v>
      </c>
      <c r="B33" s="81" t="s">
        <v>144</v>
      </c>
      <c r="C33" s="81" t="s">
        <v>338</v>
      </c>
      <c r="D33" s="81" t="s">
        <v>339</v>
      </c>
      <c r="E33" s="81" t="s">
        <v>356</v>
      </c>
      <c r="F33" s="81" t="s">
        <v>341</v>
      </c>
      <c r="G33" s="81" t="s">
        <v>342</v>
      </c>
      <c r="H33" s="81" t="s">
        <v>352</v>
      </c>
      <c r="I33" s="80">
        <v>1731</v>
      </c>
      <c r="J33" s="80">
        <v>1086.0899999999999</v>
      </c>
      <c r="K33" s="84"/>
      <c r="L33" s="84"/>
      <c r="M33" s="84"/>
      <c r="N33" s="81" t="s">
        <v>353</v>
      </c>
      <c r="O33" s="81" t="s">
        <v>344</v>
      </c>
      <c r="P33" s="81" t="s">
        <v>345</v>
      </c>
      <c r="Q33" s="81" t="s">
        <v>346</v>
      </c>
      <c r="R33" s="81" t="s">
        <v>347</v>
      </c>
      <c r="S33" s="81" t="s">
        <v>348</v>
      </c>
      <c r="T33" s="81" t="s">
        <v>75</v>
      </c>
      <c r="U33" s="81" t="s">
        <v>357</v>
      </c>
      <c r="V33" s="81" t="s">
        <v>358</v>
      </c>
      <c r="W33" s="84"/>
      <c r="X33" s="81" t="s">
        <v>34</v>
      </c>
      <c r="Y33" s="84"/>
      <c r="Z33" s="80">
        <v>10</v>
      </c>
      <c r="AA33" s="85"/>
      <c r="AB33" s="81" t="s">
        <v>33</v>
      </c>
      <c r="AC33" s="82">
        <v>44196</v>
      </c>
      <c r="AD33" s="80">
        <v>1</v>
      </c>
      <c r="AE33" s="81" t="s">
        <v>232</v>
      </c>
      <c r="AF33" s="80"/>
      <c r="AG33" s="80"/>
      <c r="AH33" s="52">
        <v>641.44000000000005</v>
      </c>
      <c r="AI33" s="39"/>
      <c r="AJ33" s="54">
        <f t="shared" si="1"/>
        <v>0</v>
      </c>
      <c r="AK33" s="55">
        <f t="shared" si="2"/>
        <v>0</v>
      </c>
      <c r="AL33" s="39"/>
      <c r="AM33" s="54">
        <f t="shared" si="3"/>
        <v>0</v>
      </c>
      <c r="AN33" s="55">
        <f t="shared" si="4"/>
        <v>0</v>
      </c>
      <c r="AO33" s="39">
        <v>84</v>
      </c>
      <c r="AP33" s="54">
        <f t="shared" si="5"/>
        <v>252</v>
      </c>
      <c r="AQ33" s="55">
        <f t="shared" si="6"/>
        <v>161642.88</v>
      </c>
      <c r="AR33" s="39">
        <v>0</v>
      </c>
      <c r="AS33" s="54">
        <f t="shared" si="7"/>
        <v>0</v>
      </c>
      <c r="AT33" s="55">
        <f t="shared" si="8"/>
        <v>0</v>
      </c>
      <c r="AU33" s="39"/>
      <c r="AV33" s="54">
        <f t="shared" si="9"/>
        <v>0</v>
      </c>
      <c r="AW33" s="55">
        <f t="shared" si="10"/>
        <v>0</v>
      </c>
      <c r="AX33" s="39"/>
      <c r="AY33" s="54">
        <f t="shared" si="11"/>
        <v>0</v>
      </c>
      <c r="AZ33" s="55">
        <f t="shared" si="12"/>
        <v>0</v>
      </c>
      <c r="BA33" s="39"/>
      <c r="BB33" s="54">
        <f t="shared" si="13"/>
        <v>0</v>
      </c>
      <c r="BC33" s="57">
        <f t="shared" si="14"/>
        <v>0</v>
      </c>
      <c r="BD33" s="39"/>
      <c r="BE33" s="54">
        <f t="shared" si="15"/>
        <v>0</v>
      </c>
      <c r="BF33" s="55">
        <f t="shared" si="16"/>
        <v>0</v>
      </c>
      <c r="BG33" s="71">
        <v>180</v>
      </c>
      <c r="BH33" s="54">
        <f t="shared" si="17"/>
        <v>540</v>
      </c>
      <c r="BI33" s="55">
        <f t="shared" si="18"/>
        <v>346377.60000000003</v>
      </c>
      <c r="BJ33" s="60"/>
      <c r="BK33" s="54">
        <f t="shared" si="19"/>
        <v>0</v>
      </c>
      <c r="BL33" s="55">
        <f t="shared" si="20"/>
        <v>0</v>
      </c>
      <c r="BM33" s="59"/>
      <c r="BN33" s="54">
        <f t="shared" si="21"/>
        <v>0</v>
      </c>
      <c r="BO33" s="55">
        <f t="shared" si="22"/>
        <v>0</v>
      </c>
      <c r="BP33" s="60"/>
      <c r="BQ33" s="54">
        <f t="shared" si="23"/>
        <v>0</v>
      </c>
      <c r="BR33" s="55">
        <f t="shared" si="24"/>
        <v>0</v>
      </c>
      <c r="BS33" s="38"/>
      <c r="BT33" s="54">
        <f t="shared" si="25"/>
        <v>0</v>
      </c>
      <c r="BU33" s="55">
        <f t="shared" si="0"/>
        <v>0</v>
      </c>
      <c r="BV33" s="38">
        <v>180</v>
      </c>
      <c r="BW33" s="54">
        <f t="shared" si="26"/>
        <v>540</v>
      </c>
      <c r="BX33" s="55">
        <f t="shared" si="27"/>
        <v>346377.60000000003</v>
      </c>
      <c r="BY33" s="60"/>
      <c r="BZ33" s="54">
        <f t="shared" si="28"/>
        <v>0</v>
      </c>
      <c r="CA33" s="58">
        <f t="shared" si="29"/>
        <v>0</v>
      </c>
      <c r="CB33" s="60"/>
      <c r="CC33" s="54">
        <f t="shared" si="30"/>
        <v>0</v>
      </c>
      <c r="CD33" s="58">
        <f t="shared" si="31"/>
        <v>0</v>
      </c>
      <c r="CE33" s="61"/>
      <c r="CF33" s="54">
        <f t="shared" si="32"/>
        <v>0</v>
      </c>
      <c r="CG33" s="58">
        <f t="shared" si="33"/>
        <v>0</v>
      </c>
      <c r="CH33" s="61"/>
      <c r="CI33" s="54">
        <f t="shared" si="34"/>
        <v>0</v>
      </c>
      <c r="CJ33" s="58">
        <f t="shared" si="35"/>
        <v>0</v>
      </c>
      <c r="CK33" s="61"/>
      <c r="CL33" s="54">
        <f t="shared" si="36"/>
        <v>0</v>
      </c>
      <c r="CM33" s="58">
        <f t="shared" si="37"/>
        <v>0</v>
      </c>
      <c r="CN33" s="38"/>
      <c r="CO33" s="54">
        <f t="shared" si="38"/>
        <v>0</v>
      </c>
      <c r="CP33" s="58">
        <f t="shared" si="39"/>
        <v>0</v>
      </c>
      <c r="CQ33" s="60"/>
      <c r="CR33" s="54">
        <f t="shared" si="40"/>
        <v>0</v>
      </c>
      <c r="CS33" s="58">
        <f t="shared" si="41"/>
        <v>0</v>
      </c>
      <c r="CT33" s="78">
        <v>399</v>
      </c>
    </row>
    <row r="34" spans="1:98" ht="15" x14ac:dyDescent="0.3">
      <c r="A34" s="81" t="s">
        <v>337</v>
      </c>
      <c r="B34" s="81" t="s">
        <v>359</v>
      </c>
      <c r="C34" s="81" t="s">
        <v>338</v>
      </c>
      <c r="D34" s="81" t="s">
        <v>339</v>
      </c>
      <c r="E34" s="81" t="s">
        <v>360</v>
      </c>
      <c r="F34" s="81" t="s">
        <v>341</v>
      </c>
      <c r="G34" s="81" t="s">
        <v>342</v>
      </c>
      <c r="H34" s="81" t="s">
        <v>352</v>
      </c>
      <c r="I34" s="80">
        <v>13618</v>
      </c>
      <c r="J34" s="80">
        <v>1086.0899999999999</v>
      </c>
      <c r="K34" s="84"/>
      <c r="L34" s="84"/>
      <c r="M34" s="84"/>
      <c r="N34" s="81" t="s">
        <v>353</v>
      </c>
      <c r="O34" s="81" t="s">
        <v>344</v>
      </c>
      <c r="P34" s="81" t="s">
        <v>345</v>
      </c>
      <c r="Q34" s="81" t="s">
        <v>346</v>
      </c>
      <c r="R34" s="81" t="s">
        <v>347</v>
      </c>
      <c r="S34" s="81" t="s">
        <v>348</v>
      </c>
      <c r="T34" s="81" t="s">
        <v>80</v>
      </c>
      <c r="U34" s="81" t="s">
        <v>361</v>
      </c>
      <c r="V34" s="81" t="s">
        <v>362</v>
      </c>
      <c r="W34" s="84"/>
      <c r="X34" s="81" t="s">
        <v>34</v>
      </c>
      <c r="Y34" s="84"/>
      <c r="Z34" s="80">
        <v>10</v>
      </c>
      <c r="AA34" s="85"/>
      <c r="AB34" s="81" t="s">
        <v>33</v>
      </c>
      <c r="AC34" s="82">
        <v>44196</v>
      </c>
      <c r="AD34" s="80">
        <v>3</v>
      </c>
      <c r="AE34" s="81" t="s">
        <v>232</v>
      </c>
      <c r="AF34" s="80"/>
      <c r="AG34" s="80"/>
      <c r="AH34" s="52">
        <v>641.44000000000005</v>
      </c>
      <c r="AI34" s="39"/>
      <c r="AJ34" s="54">
        <f t="shared" si="1"/>
        <v>0</v>
      </c>
      <c r="AK34" s="55">
        <f t="shared" si="2"/>
        <v>0</v>
      </c>
      <c r="AL34" s="39">
        <v>72</v>
      </c>
      <c r="AM34" s="54">
        <f t="shared" si="3"/>
        <v>216</v>
      </c>
      <c r="AN34" s="55">
        <f t="shared" si="4"/>
        <v>138551.04000000001</v>
      </c>
      <c r="AO34" s="39">
        <v>144</v>
      </c>
      <c r="AP34" s="54">
        <f t="shared" si="5"/>
        <v>432</v>
      </c>
      <c r="AQ34" s="55">
        <f t="shared" si="6"/>
        <v>277102.08000000002</v>
      </c>
      <c r="AR34" s="39">
        <v>180</v>
      </c>
      <c r="AS34" s="54">
        <f t="shared" si="7"/>
        <v>540</v>
      </c>
      <c r="AT34" s="55">
        <f t="shared" si="8"/>
        <v>346377.60000000003</v>
      </c>
      <c r="AU34" s="39">
        <v>108</v>
      </c>
      <c r="AV34" s="54">
        <f t="shared" si="9"/>
        <v>324</v>
      </c>
      <c r="AW34" s="55">
        <f t="shared" si="10"/>
        <v>207826.56000000003</v>
      </c>
      <c r="AX34" s="39">
        <v>36</v>
      </c>
      <c r="AY34" s="54">
        <f t="shared" si="11"/>
        <v>108</v>
      </c>
      <c r="AZ34" s="55">
        <f t="shared" si="12"/>
        <v>69275.520000000004</v>
      </c>
      <c r="BA34" s="39">
        <v>36</v>
      </c>
      <c r="BB34" s="54">
        <f t="shared" si="13"/>
        <v>108</v>
      </c>
      <c r="BC34" s="57">
        <f t="shared" si="14"/>
        <v>69275.520000000004</v>
      </c>
      <c r="BD34" s="39">
        <v>108</v>
      </c>
      <c r="BE34" s="54">
        <f t="shared" si="15"/>
        <v>324</v>
      </c>
      <c r="BF34" s="55">
        <f t="shared" si="16"/>
        <v>207826.56000000003</v>
      </c>
      <c r="BG34" s="71">
        <v>108</v>
      </c>
      <c r="BH34" s="54">
        <f t="shared" si="17"/>
        <v>324</v>
      </c>
      <c r="BI34" s="55">
        <f t="shared" si="18"/>
        <v>207826.56000000003</v>
      </c>
      <c r="BJ34" s="38">
        <v>108</v>
      </c>
      <c r="BK34" s="54">
        <f t="shared" si="19"/>
        <v>324</v>
      </c>
      <c r="BL34" s="55">
        <f t="shared" si="20"/>
        <v>207826.56000000003</v>
      </c>
      <c r="BM34" s="59"/>
      <c r="BN34" s="54">
        <f t="shared" si="21"/>
        <v>0</v>
      </c>
      <c r="BO34" s="55">
        <f t="shared" si="22"/>
        <v>0</v>
      </c>
      <c r="BP34" s="60"/>
      <c r="BQ34" s="54">
        <f t="shared" si="23"/>
        <v>0</v>
      </c>
      <c r="BR34" s="55">
        <f t="shared" si="24"/>
        <v>0</v>
      </c>
      <c r="BS34" s="38">
        <v>720</v>
      </c>
      <c r="BT34" s="54">
        <f t="shared" si="25"/>
        <v>2160</v>
      </c>
      <c r="BU34" s="55">
        <f t="shared" si="0"/>
        <v>1385510.4000000001</v>
      </c>
      <c r="BV34" s="38">
        <v>360</v>
      </c>
      <c r="BW34" s="54">
        <f t="shared" si="26"/>
        <v>1080</v>
      </c>
      <c r="BX34" s="55">
        <f t="shared" si="27"/>
        <v>692755.20000000007</v>
      </c>
      <c r="BY34" s="38">
        <v>252</v>
      </c>
      <c r="BZ34" s="66">
        <f t="shared" si="28"/>
        <v>756</v>
      </c>
      <c r="CA34" s="72">
        <f t="shared" si="29"/>
        <v>484928.64</v>
      </c>
      <c r="CB34" s="38">
        <v>900</v>
      </c>
      <c r="CC34" s="54">
        <f t="shared" si="30"/>
        <v>2700</v>
      </c>
      <c r="CD34" s="58">
        <f t="shared" si="31"/>
        <v>1731888.0000000002</v>
      </c>
      <c r="CE34" s="61">
        <v>360</v>
      </c>
      <c r="CF34" s="54">
        <f t="shared" si="32"/>
        <v>1080</v>
      </c>
      <c r="CG34" s="58">
        <f t="shared" si="33"/>
        <v>692755.20000000007</v>
      </c>
      <c r="CH34" s="61"/>
      <c r="CI34" s="54">
        <f t="shared" si="34"/>
        <v>0</v>
      </c>
      <c r="CJ34" s="58">
        <f t="shared" si="35"/>
        <v>0</v>
      </c>
      <c r="CK34" s="61"/>
      <c r="CL34" s="54">
        <f t="shared" si="36"/>
        <v>0</v>
      </c>
      <c r="CM34" s="58">
        <f t="shared" si="37"/>
        <v>0</v>
      </c>
      <c r="CN34" s="38"/>
      <c r="CO34" s="54">
        <f t="shared" si="38"/>
        <v>0</v>
      </c>
      <c r="CP34" s="58">
        <f t="shared" si="39"/>
        <v>0</v>
      </c>
      <c r="CQ34" s="60"/>
      <c r="CR34" s="54">
        <f t="shared" si="40"/>
        <v>0</v>
      </c>
      <c r="CS34" s="58">
        <f t="shared" si="41"/>
        <v>0</v>
      </c>
      <c r="CT34" s="78">
        <v>3142</v>
      </c>
    </row>
    <row r="35" spans="1:98" ht="15" x14ac:dyDescent="0.3">
      <c r="A35" s="81" t="s">
        <v>337</v>
      </c>
      <c r="B35" s="81" t="s">
        <v>363</v>
      </c>
      <c r="C35" s="81" t="s">
        <v>338</v>
      </c>
      <c r="D35" s="81" t="s">
        <v>339</v>
      </c>
      <c r="E35" s="81" t="s">
        <v>364</v>
      </c>
      <c r="F35" s="81" t="s">
        <v>341</v>
      </c>
      <c r="G35" s="81" t="s">
        <v>342</v>
      </c>
      <c r="H35" s="81" t="s">
        <v>352</v>
      </c>
      <c r="I35" s="80">
        <v>3650</v>
      </c>
      <c r="J35" s="80">
        <v>1086.0899999999999</v>
      </c>
      <c r="K35" s="84"/>
      <c r="L35" s="84"/>
      <c r="M35" s="84"/>
      <c r="N35" s="81" t="s">
        <v>353</v>
      </c>
      <c r="O35" s="81" t="s">
        <v>344</v>
      </c>
      <c r="P35" s="81" t="s">
        <v>345</v>
      </c>
      <c r="Q35" s="81" t="s">
        <v>346</v>
      </c>
      <c r="R35" s="81" t="s">
        <v>347</v>
      </c>
      <c r="S35" s="81" t="s">
        <v>348</v>
      </c>
      <c r="T35" s="81" t="s">
        <v>75</v>
      </c>
      <c r="U35" s="81" t="s">
        <v>365</v>
      </c>
      <c r="V35" s="81" t="s">
        <v>366</v>
      </c>
      <c r="W35" s="84"/>
      <c r="X35" s="81" t="s">
        <v>34</v>
      </c>
      <c r="Y35" s="84"/>
      <c r="Z35" s="80">
        <v>10</v>
      </c>
      <c r="AA35" s="85"/>
      <c r="AB35" s="81" t="s">
        <v>33</v>
      </c>
      <c r="AC35" s="82">
        <v>44196</v>
      </c>
      <c r="AD35" s="80">
        <v>3</v>
      </c>
      <c r="AE35" s="81" t="s">
        <v>232</v>
      </c>
      <c r="AF35" s="80"/>
      <c r="AG35" s="80"/>
      <c r="AH35" s="52">
        <v>641.44000000000005</v>
      </c>
      <c r="AI35" s="39"/>
      <c r="AJ35" s="54">
        <f t="shared" si="1"/>
        <v>0</v>
      </c>
      <c r="AK35" s="55">
        <f t="shared" si="2"/>
        <v>0</v>
      </c>
      <c r="AL35" s="39">
        <v>36</v>
      </c>
      <c r="AM35" s="54">
        <f t="shared" si="3"/>
        <v>108</v>
      </c>
      <c r="AN35" s="55">
        <f t="shared" si="4"/>
        <v>69275.520000000004</v>
      </c>
      <c r="AO35" s="39">
        <v>36</v>
      </c>
      <c r="AP35" s="54">
        <f t="shared" si="5"/>
        <v>108</v>
      </c>
      <c r="AQ35" s="55">
        <f t="shared" si="6"/>
        <v>69275.520000000004</v>
      </c>
      <c r="AR35" s="39"/>
      <c r="AS35" s="54">
        <f t="shared" si="7"/>
        <v>0</v>
      </c>
      <c r="AT35" s="55">
        <f t="shared" si="8"/>
        <v>0</v>
      </c>
      <c r="AU35" s="39"/>
      <c r="AV35" s="54">
        <f t="shared" si="9"/>
        <v>0</v>
      </c>
      <c r="AW35" s="55">
        <f t="shared" si="10"/>
        <v>0</v>
      </c>
      <c r="AX35" s="39"/>
      <c r="AY35" s="54">
        <f t="shared" si="11"/>
        <v>0</v>
      </c>
      <c r="AZ35" s="55">
        <f t="shared" si="12"/>
        <v>0</v>
      </c>
      <c r="BA35" s="39"/>
      <c r="BB35" s="54">
        <f t="shared" si="13"/>
        <v>0</v>
      </c>
      <c r="BC35" s="57">
        <f t="shared" si="14"/>
        <v>0</v>
      </c>
      <c r="BD35" s="39">
        <v>36</v>
      </c>
      <c r="BE35" s="54">
        <f t="shared" si="15"/>
        <v>108</v>
      </c>
      <c r="BF35" s="55">
        <f t="shared" si="16"/>
        <v>69275.520000000004</v>
      </c>
      <c r="BG35" s="71">
        <v>180</v>
      </c>
      <c r="BH35" s="54">
        <f t="shared" si="17"/>
        <v>540</v>
      </c>
      <c r="BI35" s="55">
        <f t="shared" si="18"/>
        <v>346377.60000000003</v>
      </c>
      <c r="BJ35" s="38">
        <v>36</v>
      </c>
      <c r="BK35" s="54">
        <f t="shared" si="19"/>
        <v>108</v>
      </c>
      <c r="BL35" s="55">
        <f t="shared" si="20"/>
        <v>69275.520000000004</v>
      </c>
      <c r="BM35" s="59"/>
      <c r="BN35" s="54">
        <f t="shared" si="21"/>
        <v>0</v>
      </c>
      <c r="BO35" s="55">
        <f t="shared" si="22"/>
        <v>0</v>
      </c>
      <c r="BP35" s="60"/>
      <c r="BQ35" s="54">
        <f t="shared" si="23"/>
        <v>0</v>
      </c>
      <c r="BR35" s="55">
        <f t="shared" si="24"/>
        <v>0</v>
      </c>
      <c r="BS35" s="38">
        <v>288</v>
      </c>
      <c r="BT35" s="54">
        <f t="shared" si="25"/>
        <v>864</v>
      </c>
      <c r="BU35" s="55">
        <f t="shared" si="0"/>
        <v>554204.16000000003</v>
      </c>
      <c r="BV35" s="38">
        <v>36</v>
      </c>
      <c r="BW35" s="54">
        <f t="shared" si="26"/>
        <v>108</v>
      </c>
      <c r="BX35" s="55">
        <f t="shared" si="27"/>
        <v>69275.520000000004</v>
      </c>
      <c r="BY35" s="38">
        <v>72</v>
      </c>
      <c r="BZ35" s="66">
        <f t="shared" si="28"/>
        <v>216</v>
      </c>
      <c r="CA35" s="72">
        <f t="shared" si="29"/>
        <v>138551.04000000001</v>
      </c>
      <c r="CB35" s="38">
        <v>144</v>
      </c>
      <c r="CC35" s="54">
        <f t="shared" si="30"/>
        <v>432</v>
      </c>
      <c r="CD35" s="58">
        <f t="shared" si="31"/>
        <v>277102.08000000002</v>
      </c>
      <c r="CE35" s="61">
        <v>72</v>
      </c>
      <c r="CF35" s="54">
        <f t="shared" si="32"/>
        <v>216</v>
      </c>
      <c r="CG35" s="58">
        <f t="shared" si="33"/>
        <v>138551.04000000001</v>
      </c>
      <c r="CH35" s="61"/>
      <c r="CI35" s="54">
        <f t="shared" si="34"/>
        <v>0</v>
      </c>
      <c r="CJ35" s="58">
        <f t="shared" si="35"/>
        <v>0</v>
      </c>
      <c r="CK35" s="61"/>
      <c r="CL35" s="54">
        <f t="shared" si="36"/>
        <v>0</v>
      </c>
      <c r="CM35" s="58">
        <f t="shared" si="37"/>
        <v>0</v>
      </c>
      <c r="CN35" s="38"/>
      <c r="CO35" s="54">
        <f t="shared" si="38"/>
        <v>0</v>
      </c>
      <c r="CP35" s="58">
        <f t="shared" si="39"/>
        <v>0</v>
      </c>
      <c r="CQ35" s="60"/>
      <c r="CR35" s="54">
        <f t="shared" si="40"/>
        <v>0</v>
      </c>
      <c r="CS35" s="58">
        <f t="shared" si="41"/>
        <v>0</v>
      </c>
      <c r="CT35" s="78">
        <v>842</v>
      </c>
    </row>
    <row r="37" spans="1:98" x14ac:dyDescent="0.3">
      <c r="AK37" s="83"/>
      <c r="AL37" s="83"/>
      <c r="AM37" s="83"/>
      <c r="AN37" s="83"/>
      <c r="AO37" s="83"/>
      <c r="AP37" s="83"/>
      <c r="AQ37" s="83"/>
      <c r="AR37" s="83"/>
      <c r="AS37" s="83"/>
      <c r="AT37" s="83"/>
      <c r="AU37" s="83"/>
      <c r="AV37" s="83"/>
      <c r="AW37" s="83"/>
      <c r="AX37" s="83"/>
      <c r="AY37" s="83"/>
      <c r="AZ37" s="83"/>
      <c r="BA37" s="83"/>
      <c r="BB37" s="83"/>
      <c r="BC37" s="83"/>
      <c r="BD37" s="83"/>
      <c r="BE37" s="83"/>
      <c r="BF37" s="83"/>
      <c r="BG37" s="83"/>
      <c r="BH37" s="83"/>
      <c r="BI37" s="83"/>
      <c r="BJ37" s="83"/>
      <c r="BK37" s="83"/>
      <c r="BL37" s="83"/>
      <c r="BM37" s="83"/>
      <c r="BN37" s="83"/>
      <c r="BO37" s="83"/>
      <c r="BP37" s="83"/>
      <c r="BQ37" s="83"/>
      <c r="BR37" s="83"/>
      <c r="BS37" s="83"/>
      <c r="BT37" s="83"/>
      <c r="BU37" s="83"/>
      <c r="BV37" s="83"/>
      <c r="BW37" s="83"/>
      <c r="BX37" s="83"/>
      <c r="BY37" s="83"/>
      <c r="BZ37" s="83"/>
      <c r="CA37" s="83"/>
      <c r="CB37" s="83"/>
      <c r="CC37" s="83"/>
      <c r="CD37" s="83"/>
      <c r="CE37" s="83"/>
      <c r="CF37" s="83"/>
      <c r="CG37" s="83"/>
      <c r="CH37" s="83"/>
      <c r="CI37" s="83"/>
      <c r="CJ37" s="83"/>
      <c r="CK37" s="83"/>
      <c r="CL37" s="83"/>
      <c r="CM37" s="83"/>
      <c r="CN37" s="83"/>
      <c r="CO37" s="83"/>
      <c r="CP37" s="83"/>
      <c r="CQ37" s="83"/>
      <c r="CR37" s="83"/>
      <c r="CS37" s="83"/>
    </row>
    <row r="39" spans="1:98" x14ac:dyDescent="0.3">
      <c r="AN39" s="83"/>
    </row>
  </sheetData>
  <mergeCells count="23">
    <mergeCell ref="AU1:AW2"/>
    <mergeCell ref="A1:AH2"/>
    <mergeCell ref="AI1:AK2"/>
    <mergeCell ref="AL1:AN2"/>
    <mergeCell ref="AO1:AQ2"/>
    <mergeCell ref="AR1:AT2"/>
    <mergeCell ref="CE1:CG2"/>
    <mergeCell ref="AX1:AZ2"/>
    <mergeCell ref="BA1:BC2"/>
    <mergeCell ref="BD1:BF2"/>
    <mergeCell ref="BG1:BI2"/>
    <mergeCell ref="BJ1:BL2"/>
    <mergeCell ref="BM1:BO2"/>
    <mergeCell ref="BP1:BR2"/>
    <mergeCell ref="BS1:BU2"/>
    <mergeCell ref="BV1:BX2"/>
    <mergeCell ref="BY1:CA2"/>
    <mergeCell ref="CB1:CD2"/>
    <mergeCell ref="CH1:CJ2"/>
    <mergeCell ref="CK1:CM2"/>
    <mergeCell ref="CN1:CP2"/>
    <mergeCell ref="CQ1:CS2"/>
    <mergeCell ref="CT1:CT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Fabbisogni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Cristina Milazzo</cp:lastModifiedBy>
  <dcterms:created xsi:type="dcterms:W3CDTF">2024-06-20T10:49:39Z</dcterms:created>
  <dcterms:modified xsi:type="dcterms:W3CDTF">2024-06-21T07:40:41Z</dcterms:modified>
</cp:coreProperties>
</file>