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72.19.6.76\share\CUC Farmaci\PTORS\PTORS 63-75 anno 2025\Prospetti ed allegati\"/>
    </mc:Choice>
  </mc:AlternateContent>
  <bookViews>
    <workbookView xWindow="0" yWindow="0" windowWidth="28800" windowHeight="12180"/>
  </bookViews>
  <sheets>
    <sheet name="ELENCO LOTTI " sheetId="1" r:id="rId1"/>
  </sheets>
  <externalReferences>
    <externalReference r:id="rId2"/>
  </externalReferences>
  <definedNames>
    <definedName name="_xlnm._FilterDatabase" localSheetId="0" hidden="1">'ELENCO LOTTI '!$A$2:$U$154</definedName>
    <definedName name="hidden7">[1]HIDDEN_EXCEL!$H$1:$H$43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140" i="1" l="1"/>
  <c r="S23" i="1" l="1"/>
  <c r="S39" i="1" l="1"/>
  <c r="S38" i="1"/>
  <c r="S116" i="1" l="1"/>
  <c r="S113" i="1"/>
  <c r="S147" i="1" l="1"/>
  <c r="S137" i="1"/>
  <c r="S135" i="1"/>
  <c r="S124" i="1"/>
  <c r="S121" i="1"/>
  <c r="S119" i="1"/>
  <c r="S107" i="1"/>
  <c r="S95" i="1"/>
  <c r="S92" i="1"/>
  <c r="S90" i="1"/>
  <c r="S84" i="1"/>
  <c r="S81" i="1"/>
  <c r="S78" i="1"/>
  <c r="S71" i="1"/>
  <c r="S68" i="1"/>
  <c r="S66" i="1"/>
  <c r="S63" i="1"/>
  <c r="S58" i="1"/>
  <c r="S54" i="1"/>
  <c r="S49" i="1"/>
  <c r="S45" i="1"/>
  <c r="S42" i="1"/>
  <c r="S40" i="1"/>
  <c r="S36" i="1"/>
  <c r="S32" i="1"/>
  <c r="S26" i="1"/>
  <c r="S24" i="1" l="1"/>
  <c r="S21" i="1"/>
  <c r="S19" i="1"/>
  <c r="S17" i="1"/>
  <c r="S15" i="1"/>
  <c r="S11" i="1"/>
  <c r="S9" i="1"/>
  <c r="S7" i="1"/>
  <c r="S5" i="1"/>
  <c r="S4" i="1"/>
  <c r="S28" i="1"/>
  <c r="S29" i="1"/>
  <c r="S30" i="1"/>
  <c r="S31" i="1"/>
  <c r="S34" i="1"/>
  <c r="S35" i="1"/>
  <c r="S44" i="1"/>
  <c r="S47" i="1"/>
  <c r="S48" i="1"/>
  <c r="S51" i="1"/>
  <c r="S52" i="1"/>
  <c r="S53" i="1"/>
  <c r="S56" i="1"/>
  <c r="S57" i="1"/>
  <c r="S60" i="1"/>
  <c r="S61" i="1"/>
  <c r="S62" i="1"/>
  <c r="S65" i="1"/>
  <c r="S73" i="1"/>
  <c r="S74" i="1"/>
  <c r="S75" i="1"/>
  <c r="S76" i="1"/>
  <c r="S77" i="1"/>
  <c r="S86" i="1"/>
  <c r="S87" i="1"/>
  <c r="S88" i="1"/>
  <c r="S89" i="1"/>
  <c r="S94" i="1"/>
  <c r="S106" i="1"/>
  <c r="S110" i="1"/>
  <c r="S111" i="1"/>
  <c r="S112" i="1"/>
  <c r="S118" i="1"/>
  <c r="S133" i="1"/>
  <c r="S134" i="1"/>
  <c r="S139" i="1"/>
  <c r="S144" i="1"/>
  <c r="S145" i="1"/>
  <c r="S146" i="1"/>
  <c r="S149" i="1"/>
  <c r="S150" i="1"/>
  <c r="S151" i="1"/>
  <c r="S152" i="1"/>
  <c r="S153" i="1"/>
  <c r="S154" i="1"/>
  <c r="S3" i="1"/>
</calcChain>
</file>

<file path=xl/sharedStrings.xml><?xml version="1.0" encoding="utf-8"?>
<sst xmlns="http://schemas.openxmlformats.org/spreadsheetml/2006/main" count="1862" uniqueCount="816">
  <si>
    <t>LOTTI</t>
  </si>
  <si>
    <t>PRINCIPIO ATTIVO</t>
  </si>
  <si>
    <t>Forma farmaceutica</t>
  </si>
  <si>
    <t>Dosaggio</t>
  </si>
  <si>
    <t>Via di somministazione</t>
  </si>
  <si>
    <t>Unità di misura</t>
  </si>
  <si>
    <t>Nome commerciale</t>
  </si>
  <si>
    <t>Unità per confezione</t>
  </si>
  <si>
    <t>Classe di rimborsabilità</t>
  </si>
  <si>
    <t>NOTE</t>
  </si>
  <si>
    <t>TOTALE FABBISOGNI</t>
  </si>
  <si>
    <t>H</t>
  </si>
  <si>
    <t>C</t>
  </si>
  <si>
    <t>A</t>
  </si>
  <si>
    <t>Base asta unitaria IVA esclusa</t>
  </si>
  <si>
    <t>SUB-LOTTO</t>
  </si>
  <si>
    <t>B</t>
  </si>
  <si>
    <t>D</t>
  </si>
  <si>
    <t>CIG</t>
  </si>
  <si>
    <t>COMPRESSA</t>
  </si>
  <si>
    <t>COMPRESSE</t>
  </si>
  <si>
    <t>15 MG</t>
  </si>
  <si>
    <t>25 MG</t>
  </si>
  <si>
    <t>SIRINGA</t>
  </si>
  <si>
    <t>FLACONE</t>
  </si>
  <si>
    <t>AstraZeneca S.p.A.</t>
  </si>
  <si>
    <t>ELI LILLY ITALIA SPA</t>
  </si>
  <si>
    <t>ALLOGA ITALIA SRL</t>
  </si>
  <si>
    <t>TAKEDA ITALIA SpA</t>
  </si>
  <si>
    <t>Astellas Pharma S.p.A</t>
  </si>
  <si>
    <t>NOVARTIS FARMA SPA</t>
  </si>
  <si>
    <t>NORGINE ITALIA S.R.L.</t>
  </si>
  <si>
    <t>GILEAD SCIENCES Srl</t>
  </si>
  <si>
    <t>MSD Italia Srl</t>
  </si>
  <si>
    <t>Importo per  lotto</t>
  </si>
  <si>
    <t xml:space="preserve">TOTALE BASE D'ASTA COMPLESSIVA </t>
  </si>
  <si>
    <t>ENTRECTINIB</t>
  </si>
  <si>
    <t>FILGOTINIB</t>
  </si>
  <si>
    <t>SODIO ZIRCONIO CICLOSILICATO</t>
  </si>
  <si>
    <t>TRASTUZUMAB EMTANSINE</t>
  </si>
  <si>
    <t>ALLERGENI ESTRATTI  DA VELENO DI API</t>
  </si>
  <si>
    <t>ALLERGENI ESTRATTI  DA VELENO DI VESPA</t>
  </si>
  <si>
    <t>LUSPATERCEPT</t>
  </si>
  <si>
    <t>ISATUXIMAB</t>
  </si>
  <si>
    <t>EDOXABAN TOSILATO</t>
  </si>
  <si>
    <t>DAPAGLIFLOZIN</t>
  </si>
  <si>
    <t>POLATUZUMAB VEDOTIN</t>
  </si>
  <si>
    <t>DECITABINA</t>
  </si>
  <si>
    <t>DARUNAVIR/COBICISTAT/EMTRICITABINA/TENOFOVIR ALAFENAMIDE</t>
  </si>
  <si>
    <t>PAZOPANIB</t>
  </si>
  <si>
    <t>PRETOMANID</t>
  </si>
  <si>
    <t>RISDIPLAM</t>
  </si>
  <si>
    <t>TREOSULFAN</t>
  </si>
  <si>
    <t>OFATUMUMAB</t>
  </si>
  <si>
    <t>ANDEXANET ALFA</t>
  </si>
  <si>
    <t>NINTEDANIB</t>
  </si>
  <si>
    <t>INSULINA GLULISINA</t>
  </si>
  <si>
    <t>CAPLACIZUMAB</t>
  </si>
  <si>
    <t>VANDETANIB</t>
  </si>
  <si>
    <t>IMIGLUCERASI</t>
  </si>
  <si>
    <t>AGALSIDASI BETA</t>
  </si>
  <si>
    <t>RASBURICASE</t>
  </si>
  <si>
    <t>FENOBARBITALE</t>
  </si>
  <si>
    <t>SODIO POLISTIRENE SULFONATO POLVERE</t>
  </si>
  <si>
    <t>INSULINA GLARGINE + LIXENATIDE</t>
  </si>
  <si>
    <t>AFLIBERCEPT</t>
  </si>
  <si>
    <t>AVELUMAB</t>
  </si>
  <si>
    <t>OLAPARIB</t>
  </si>
  <si>
    <t>PEGVALIASE</t>
  </si>
  <si>
    <t>ENCORAFENIB</t>
  </si>
  <si>
    <t>BINIMETINIB</t>
  </si>
  <si>
    <t>CLORMETINA CLORIDRATO</t>
  </si>
  <si>
    <t>FEDRATINIB</t>
  </si>
  <si>
    <t>ROPEGINTERFERON ALFA-2B</t>
  </si>
  <si>
    <t>RAMUCIRUMAB</t>
  </si>
  <si>
    <t>BUROSUMAB</t>
  </si>
  <si>
    <t>ERTUGLIFLOZIN</t>
  </si>
  <si>
    <t>DORAVIRINA</t>
  </si>
  <si>
    <t>CICLOSPORINA</t>
  </si>
  <si>
    <t>IDURSULFASI</t>
  </si>
  <si>
    <t>IPILIMUMAB</t>
  </si>
  <si>
    <t>TRIMETOPRIM SULFAMETOXAZOLO</t>
  </si>
  <si>
    <t>E</t>
  </si>
  <si>
    <t>F</t>
  </si>
  <si>
    <t>G</t>
  </si>
  <si>
    <t>I</t>
  </si>
  <si>
    <t>L</t>
  </si>
  <si>
    <t>M</t>
  </si>
  <si>
    <t>ATEZOLIZUMAB</t>
  </si>
  <si>
    <t>ESKETAMINA</t>
  </si>
  <si>
    <t>APALUTAMIDE</t>
  </si>
  <si>
    <t>PONESIMOD</t>
  </si>
  <si>
    <t>AVATROMBOPAG</t>
  </si>
  <si>
    <t xml:space="preserve">CABOTEGRAVIR </t>
  </si>
  <si>
    <t>RILPIVIRINA</t>
  </si>
  <si>
    <t>ERTUGLIFLOZIN/SITAGLIPTIN</t>
  </si>
  <si>
    <t>CENOBAMATO</t>
  </si>
  <si>
    <t>RITUXIMAB</t>
  </si>
  <si>
    <t>SODIO CLORURO 0,45% 500 ML</t>
  </si>
  <si>
    <t>PEGCETACOPLAN</t>
  </si>
  <si>
    <t>ROMOSOZUMAB</t>
  </si>
  <si>
    <t>DANAPAROID</t>
  </si>
  <si>
    <t>GLUCARPIDASE</t>
  </si>
  <si>
    <t>TRIPTORELINA</t>
  </si>
  <si>
    <t>MIDOSTAURINA</t>
  </si>
  <si>
    <t>NIVOLUMAB</t>
  </si>
  <si>
    <t>CAPSULE RIGIDE</t>
  </si>
  <si>
    <t>200 MG</t>
  </si>
  <si>
    <t>ORALE</t>
  </si>
  <si>
    <t>COMPRESSE RIVESTITE</t>
  </si>
  <si>
    <t>POLVERE PER SOSPENSIONE ORALE</t>
  </si>
  <si>
    <t>5 G</t>
  </si>
  <si>
    <t>10 G</t>
  </si>
  <si>
    <t>8,4 G</t>
  </si>
  <si>
    <t>16,8 G</t>
  </si>
  <si>
    <t>POLVERE PER CONCENTRATO PER INF</t>
  </si>
  <si>
    <t>100 MG</t>
  </si>
  <si>
    <t>ENDOVENOSA</t>
  </si>
  <si>
    <t>160 MG</t>
  </si>
  <si>
    <t>SOSPENSIONE INIETTABILE</t>
  </si>
  <si>
    <t>5 ML</t>
  </si>
  <si>
    <t>SOTTOCUTANEA</t>
  </si>
  <si>
    <t>POLVERE PER SOLUZIONE INIETTABILE</t>
  </si>
  <si>
    <t xml:space="preserve">25 MG </t>
  </si>
  <si>
    <t xml:space="preserve">75 MG </t>
  </si>
  <si>
    <t>CONCENTRATO PER INFUSIONE</t>
  </si>
  <si>
    <t>100 MG/5ML</t>
  </si>
  <si>
    <t>500 MG/25ML</t>
  </si>
  <si>
    <t>30 MG</t>
  </si>
  <si>
    <t>60 MG</t>
  </si>
  <si>
    <t>20 MG</t>
  </si>
  <si>
    <t>50 MG</t>
  </si>
  <si>
    <t>5 MG</t>
  </si>
  <si>
    <t>10 MG</t>
  </si>
  <si>
    <t>POLVERE PER INFUSIONE</t>
  </si>
  <si>
    <t xml:space="preserve">140 MG </t>
  </si>
  <si>
    <t xml:space="preserve">30 MG </t>
  </si>
  <si>
    <t xml:space="preserve">160 MCG
5 MCG
7,2MCG </t>
  </si>
  <si>
    <t>INALATORIA</t>
  </si>
  <si>
    <t>80 MG 
150 MG 
200 MG 
10 MG</t>
  </si>
  <si>
    <t>400 MG</t>
  </si>
  <si>
    <t xml:space="preserve">COMPRESSE </t>
  </si>
  <si>
    <t>200  MG</t>
  </si>
  <si>
    <t>POLVERE PER SOLUZIONE ORALE</t>
  </si>
  <si>
    <t>1 G</t>
  </si>
  <si>
    <t>SOLUZIONE INIETTABILE</t>
  </si>
  <si>
    <t>CAPSULE MOLLI</t>
  </si>
  <si>
    <t>150 MG</t>
  </si>
  <si>
    <t>1000 UI</t>
  </si>
  <si>
    <t>SOTTOC/ENDOVEN</t>
  </si>
  <si>
    <t>300 UI</t>
  </si>
  <si>
    <t>END/SOTT</t>
  </si>
  <si>
    <t xml:space="preserve"> 300 MG</t>
  </si>
  <si>
    <t xml:space="preserve">400 U /10 ML </t>
  </si>
  <si>
    <t>POLVERE PER CONCENTRATO PER INFUSIONE</t>
  </si>
  <si>
    <t>35 MG</t>
  </si>
  <si>
    <t>1,5MG/ML</t>
  </si>
  <si>
    <t>7,5MG/ML</t>
  </si>
  <si>
    <t>POLVERE PER SOSPENSIONE ORALE/RETTALE</t>
  </si>
  <si>
    <t>ORALE/RETTALE</t>
  </si>
  <si>
    <t>300 MG</t>
  </si>
  <si>
    <t>INTRAMUSCOLO/END</t>
  </si>
  <si>
    <t>100 U + 50 MCG</t>
  </si>
  <si>
    <t>100 U + 33 MCG</t>
  </si>
  <si>
    <t>0,9 MG</t>
  </si>
  <si>
    <t>INTRAMUSCOLO</t>
  </si>
  <si>
    <t>SOLUZIONE PER INFUSIONE</t>
  </si>
  <si>
    <t>5 ML / 100 MG</t>
  </si>
  <si>
    <t>100 MG/4 ML</t>
  </si>
  <si>
    <t>200 MG/8 ML</t>
  </si>
  <si>
    <t>200 MG/10 ML</t>
  </si>
  <si>
    <t>75 MG</t>
  </si>
  <si>
    <t xml:space="preserve">ORALE </t>
  </si>
  <si>
    <t>GEL</t>
  </si>
  <si>
    <t>160 MCG</t>
  </si>
  <si>
    <t>TOPICA</t>
  </si>
  <si>
    <t>CAPSULA</t>
  </si>
  <si>
    <t>0,5 ML</t>
  </si>
  <si>
    <t>POLVERE PER SOLUZIONE</t>
  </si>
  <si>
    <t>1,5 G</t>
  </si>
  <si>
    <t>500 MG</t>
  </si>
  <si>
    <t>COLLIRIO</t>
  </si>
  <si>
    <t>1 MG/ML</t>
  </si>
  <si>
    <t>OFTALMICA</t>
  </si>
  <si>
    <t>FLACONCINO</t>
  </si>
  <si>
    <t>INIEZIONE INTRAMUSCOLARE</t>
  </si>
  <si>
    <t>2 MG</t>
  </si>
  <si>
    <t>400 MG  / 80 MG</t>
  </si>
  <si>
    <t xml:space="preserve">160 MG/ 800 MG </t>
  </si>
  <si>
    <t>10 MCG</t>
  </si>
  <si>
    <t>ENDOV/SOTTOCUT</t>
  </si>
  <si>
    <t>20 MCG</t>
  </si>
  <si>
    <t>30 MCG</t>
  </si>
  <si>
    <t>40 MCG</t>
  </si>
  <si>
    <t>50 MCG</t>
  </si>
  <si>
    <t>60 MCG</t>
  </si>
  <si>
    <t>80 MCG</t>
  </si>
  <si>
    <t>100 MCG</t>
  </si>
  <si>
    <t>150 MCG</t>
  </si>
  <si>
    <t>300 MCG</t>
  </si>
  <si>
    <t>500 MCG</t>
  </si>
  <si>
    <t xml:space="preserve">1200 MG </t>
  </si>
  <si>
    <t xml:space="preserve">840 MG </t>
  </si>
  <si>
    <t>CONCENTRATO PER SOLUZIONE INIETTABILE</t>
  </si>
  <si>
    <t xml:space="preserve">1875 MG </t>
  </si>
  <si>
    <t>SPRAY NASALE</t>
  </si>
  <si>
    <t>28 MG</t>
  </si>
  <si>
    <t>20MG</t>
  </si>
  <si>
    <t>600 MG</t>
  </si>
  <si>
    <t>INTRAMUSCOLARE</t>
  </si>
  <si>
    <t>900 MG</t>
  </si>
  <si>
    <t>13,5 MG</t>
  </si>
  <si>
    <t>9 MG</t>
  </si>
  <si>
    <t>4,5 MG</t>
  </si>
  <si>
    <t xml:space="preserve">200 MG </t>
  </si>
  <si>
    <t xml:space="preserve">1400 MG </t>
  </si>
  <si>
    <t>40 MG</t>
  </si>
  <si>
    <t>1000 MG</t>
  </si>
  <si>
    <t>10 ML</t>
  </si>
  <si>
    <t>500 ML</t>
  </si>
  <si>
    <t xml:space="preserve"> FLACONCINO DA 1.080 MG/20ML</t>
  </si>
  <si>
    <t>1.08 0MG /20 ML</t>
  </si>
  <si>
    <t xml:space="preserve">105 MG IN PENNA PRERIEMPITA DA 1,17 ML   (90 MG/ML) </t>
  </si>
  <si>
    <t>SOTTOCUTE</t>
  </si>
  <si>
    <t>500 MG - 20 ML</t>
  </si>
  <si>
    <t xml:space="preserve">POLVERE PER SOLUZIONE PER INIEZIONE - </t>
  </si>
  <si>
    <t>ENDOVENA</t>
  </si>
  <si>
    <t>3,75 MG</t>
  </si>
  <si>
    <t>CONCENTRATO PER SOLUZIONE PER INFUSIONE</t>
  </si>
  <si>
    <t xml:space="preserve"> 40 MG / 4 ML</t>
  </si>
  <si>
    <t>somministrazione per via endovenosa</t>
  </si>
  <si>
    <t>100 MG / 10 ML</t>
  </si>
  <si>
    <t>120 Mg / 12 ML</t>
  </si>
  <si>
    <t xml:space="preserve"> 240 MG / 24 ML </t>
  </si>
  <si>
    <t>1</t>
  </si>
  <si>
    <t>14</t>
  </si>
  <si>
    <t>BUSTA</t>
  </si>
  <si>
    <t>EROGAZIONE</t>
  </si>
  <si>
    <t>PENNA</t>
  </si>
  <si>
    <t>FIALA</t>
  </si>
  <si>
    <t>CAPSULE</t>
  </si>
  <si>
    <t>TUBO</t>
  </si>
  <si>
    <t>EMULSIONE</t>
  </si>
  <si>
    <t>FLAC.VETRO</t>
  </si>
  <si>
    <t>SOLUZIONE PER INFUSIONE.</t>
  </si>
  <si>
    <t>CAPSULA MOLLE</t>
  </si>
  <si>
    <t xml:space="preserve">FLACONE </t>
  </si>
  <si>
    <t>CODICE ATC</t>
  </si>
  <si>
    <t>CODICE AIC</t>
  </si>
  <si>
    <t>L01EX14</t>
  </si>
  <si>
    <t>048961027</t>
  </si>
  <si>
    <t>L04AA45</t>
  </si>
  <si>
    <t>049054036</t>
  </si>
  <si>
    <t>V03AE10</t>
  </si>
  <si>
    <t>046335028</t>
  </si>
  <si>
    <t>046335042</t>
  </si>
  <si>
    <t>V03AE09</t>
  </si>
  <si>
    <t>045492016</t>
  </si>
  <si>
    <t>045492042</t>
  </si>
  <si>
    <t>L01FD03</t>
  </si>
  <si>
    <t>043092016</t>
  </si>
  <si>
    <t>043092028</t>
  </si>
  <si>
    <t>V01AA07</t>
  </si>
  <si>
    <t>045902020</t>
  </si>
  <si>
    <t>045902018</t>
  </si>
  <si>
    <t>045903022</t>
  </si>
  <si>
    <t>045903010</t>
  </si>
  <si>
    <t>B03XA06</t>
  </si>
  <si>
    <t>048905018</t>
  </si>
  <si>
    <t>048905020</t>
  </si>
  <si>
    <t>L01XK02</t>
  </si>
  <si>
    <t>045690043</t>
  </si>
  <si>
    <t>045690056</t>
  </si>
  <si>
    <t>L01FC02</t>
  </si>
  <si>
    <t>048617017</t>
  </si>
  <si>
    <t>048617031</t>
  </si>
  <si>
    <t>B01AF03</t>
  </si>
  <si>
    <t>044315051</t>
  </si>
  <si>
    <t>044315188</t>
  </si>
  <si>
    <t>L01DB01</t>
  </si>
  <si>
    <t>A10BK01</t>
  </si>
  <si>
    <t>042494029</t>
  </si>
  <si>
    <t>042494070</t>
  </si>
  <si>
    <t>L01FX14</t>
  </si>
  <si>
    <t>048443016</t>
  </si>
  <si>
    <t>048443028</t>
  </si>
  <si>
    <t>R03AL11</t>
  </si>
  <si>
    <t>049279021</t>
  </si>
  <si>
    <t>L01BC08</t>
  </si>
  <si>
    <t>042634016</t>
  </si>
  <si>
    <t>J05AR22</t>
  </si>
  <si>
    <t>045660014</t>
  </si>
  <si>
    <t>035189012</t>
  </si>
  <si>
    <t>L01EX03</t>
  </si>
  <si>
    <t>039945011</t>
  </si>
  <si>
    <t>039945035</t>
  </si>
  <si>
    <t>J04AK08</t>
  </si>
  <si>
    <t>048955037</t>
  </si>
  <si>
    <t>M09AX10</t>
  </si>
  <si>
    <t>049370012</t>
  </si>
  <si>
    <t>L01AB02</t>
  </si>
  <si>
    <t>048082046</t>
  </si>
  <si>
    <t>048082022</t>
  </si>
  <si>
    <t>L04AG12</t>
  </si>
  <si>
    <t>049429032</t>
  </si>
  <si>
    <t>V03AB38</t>
  </si>
  <si>
    <t>047822010</t>
  </si>
  <si>
    <t>L01EX09</t>
  </si>
  <si>
    <t>043827029</t>
  </si>
  <si>
    <t>043827043</t>
  </si>
  <si>
    <t>A10AB06</t>
  </si>
  <si>
    <t>036684013</t>
  </si>
  <si>
    <t>036684328</t>
  </si>
  <si>
    <t>B01AX07</t>
  </si>
  <si>
    <t>046989012</t>
  </si>
  <si>
    <t>L01XE04</t>
  </si>
  <si>
    <t>041873011</t>
  </si>
  <si>
    <t>041873023</t>
  </si>
  <si>
    <t>A16AB02</t>
  </si>
  <si>
    <t>034088031</t>
  </si>
  <si>
    <t>A16AB04</t>
  </si>
  <si>
    <t>035275015</t>
  </si>
  <si>
    <t>V03AF07</t>
  </si>
  <si>
    <t>035473014</t>
  </si>
  <si>
    <t>035473026</t>
  </si>
  <si>
    <t>N03AA02</t>
  </si>
  <si>
    <t>004556027</t>
  </si>
  <si>
    <t>V03AE01</t>
  </si>
  <si>
    <t>021394022</t>
  </si>
  <si>
    <t>A16AB07</t>
  </si>
  <si>
    <t>037174012</t>
  </si>
  <si>
    <t>N05AA02</t>
  </si>
  <si>
    <t>015228012</t>
  </si>
  <si>
    <t>015228024</t>
  </si>
  <si>
    <t>P01CX01</t>
  </si>
  <si>
    <t>027625019</t>
  </si>
  <si>
    <t>B01AC04</t>
  </si>
  <si>
    <t>034128052</t>
  </si>
  <si>
    <t>A10AE54</t>
  </si>
  <si>
    <t>045254012</t>
  </si>
  <si>
    <t>045254036</t>
  </si>
  <si>
    <t>L04AA04</t>
  </si>
  <si>
    <t>033177027</t>
  </si>
  <si>
    <t>V04CJ01</t>
  </si>
  <si>
    <t>034716023</t>
  </si>
  <si>
    <t>C04AD03</t>
  </si>
  <si>
    <t>022863031</t>
  </si>
  <si>
    <t>L01XX44</t>
  </si>
  <si>
    <t>042689012</t>
  </si>
  <si>
    <t>042689036</t>
  </si>
  <si>
    <t>L01FF04</t>
  </si>
  <si>
    <t>045613015</t>
  </si>
  <si>
    <t>L01XK01</t>
  </si>
  <si>
    <t>043794027</t>
  </si>
  <si>
    <t>043794041</t>
  </si>
  <si>
    <t>A16AB19</t>
  </si>
  <si>
    <t>047940010</t>
  </si>
  <si>
    <t>047940022</t>
  </si>
  <si>
    <t>047940034</t>
  </si>
  <si>
    <t>L01EC03</t>
  </si>
  <si>
    <t>047198015</t>
  </si>
  <si>
    <t>047198027</t>
  </si>
  <si>
    <t>L01EE03</t>
  </si>
  <si>
    <t>047197013</t>
  </si>
  <si>
    <t>L01AA05</t>
  </si>
  <si>
    <t>045315013</t>
  </si>
  <si>
    <t>L01EJ02</t>
  </si>
  <si>
    <t>049373018</t>
  </si>
  <si>
    <t>L03AB15</t>
  </si>
  <si>
    <t>047624010</t>
  </si>
  <si>
    <t>L01XD04</t>
  </si>
  <si>
    <t>046649012</t>
  </si>
  <si>
    <t>L01FG02</t>
  </si>
  <si>
    <t>043797012</t>
  </si>
  <si>
    <t>043797036</t>
  </si>
  <si>
    <t>M05BX05</t>
  </si>
  <si>
    <t>046127015</t>
  </si>
  <si>
    <t>046127027</t>
  </si>
  <si>
    <t>046127039</t>
  </si>
  <si>
    <t>A10BK04</t>
  </si>
  <si>
    <t>046339026</t>
  </si>
  <si>
    <t>046339089</t>
  </si>
  <si>
    <t>J05AG06</t>
  </si>
  <si>
    <t>047421019</t>
  </si>
  <si>
    <t>S01XA18</t>
  </si>
  <si>
    <t>M03AX0</t>
  </si>
  <si>
    <t>034883013</t>
  </si>
  <si>
    <t>A16AB09</t>
  </si>
  <si>
    <t>039403011</t>
  </si>
  <si>
    <t>L01FX04</t>
  </si>
  <si>
    <t>041275013</t>
  </si>
  <si>
    <t>041275025</t>
  </si>
  <si>
    <t>J01EE01</t>
  </si>
  <si>
    <t>028313029</t>
  </si>
  <si>
    <t>021978046</t>
  </si>
  <si>
    <t>N07AX01</t>
  </si>
  <si>
    <t>029526047</t>
  </si>
  <si>
    <t>B03XA02</t>
  </si>
  <si>
    <t>035691017</t>
  </si>
  <si>
    <t>035691575</t>
  </si>
  <si>
    <t>035691599</t>
  </si>
  <si>
    <t>035691613</t>
  </si>
  <si>
    <t>035691637</t>
  </si>
  <si>
    <t>035691652</t>
  </si>
  <si>
    <t>035691676</t>
  </si>
  <si>
    <t>035691690</t>
  </si>
  <si>
    <t>035691738</t>
  </si>
  <si>
    <t>035691753</t>
  </si>
  <si>
    <t>035691777</t>
  </si>
  <si>
    <t>G03GA09</t>
  </si>
  <si>
    <t>039943028</t>
  </si>
  <si>
    <t>L01FF05</t>
  </si>
  <si>
    <t>045590015</t>
  </si>
  <si>
    <t>045590027</t>
  </si>
  <si>
    <t>045590039/E</t>
  </si>
  <si>
    <t>N06AX27</t>
  </si>
  <si>
    <t>048398010</t>
  </si>
  <si>
    <t>L02BB05</t>
  </si>
  <si>
    <t>047525011</t>
  </si>
  <si>
    <t>L04AE04</t>
  </si>
  <si>
    <t>049544024</t>
  </si>
  <si>
    <t>B02BX08</t>
  </si>
  <si>
    <t>048079014</t>
  </si>
  <si>
    <t>048079026</t>
  </si>
  <si>
    <t>048079038</t>
  </si>
  <si>
    <t>J05AJ04</t>
  </si>
  <si>
    <t>049281013</t>
  </si>
  <si>
    <t>049281037</t>
  </si>
  <si>
    <t>J05AG05</t>
  </si>
  <si>
    <t>049280023</t>
  </si>
  <si>
    <t>A10BD24</t>
  </si>
  <si>
    <t>046342022</t>
  </si>
  <si>
    <t>046342085</t>
  </si>
  <si>
    <t>L01EN02</t>
  </si>
  <si>
    <t>049316058</t>
  </si>
  <si>
    <t>049316033</t>
  </si>
  <si>
    <t>049316019</t>
  </si>
  <si>
    <t>N03AX25</t>
  </si>
  <si>
    <t>049442015</t>
  </si>
  <si>
    <t>049442027</t>
  </si>
  <si>
    <t>049442039</t>
  </si>
  <si>
    <t>049442054</t>
  </si>
  <si>
    <t>049442066</t>
  </si>
  <si>
    <t>049442080</t>
  </si>
  <si>
    <t>049442092</t>
  </si>
  <si>
    <t>049442116</t>
  </si>
  <si>
    <t>049442128</t>
  </si>
  <si>
    <t>L01FA01</t>
  </si>
  <si>
    <t>033315033</t>
  </si>
  <si>
    <t>L02BB04</t>
  </si>
  <si>
    <t>042868024</t>
  </si>
  <si>
    <t>B03AC</t>
  </si>
  <si>
    <t>045642143</t>
  </si>
  <si>
    <t>045642170</t>
  </si>
  <si>
    <t>043782022</t>
  </si>
  <si>
    <t>043782046</t>
  </si>
  <si>
    <t>L01FX17</t>
  </si>
  <si>
    <t>049780012</t>
  </si>
  <si>
    <t>S01FA06</t>
  </si>
  <si>
    <t>018002030</t>
  </si>
  <si>
    <t>B05BB01</t>
  </si>
  <si>
    <t>030805749</t>
  </si>
  <si>
    <t>V04CX</t>
  </si>
  <si>
    <t>034416014</t>
  </si>
  <si>
    <t>L04AJ03</t>
  </si>
  <si>
    <t>049750019</t>
  </si>
  <si>
    <t>049750021</t>
  </si>
  <si>
    <t xml:space="preserve">M05BX06 </t>
  </si>
  <si>
    <t>048408013</t>
  </si>
  <si>
    <t>B01AB09</t>
  </si>
  <si>
    <t>045957014</t>
  </si>
  <si>
    <t>J01DI01</t>
  </si>
  <si>
    <t>043060019</t>
  </si>
  <si>
    <t>V03AF09</t>
  </si>
  <si>
    <t>L02AE04</t>
  </si>
  <si>
    <t>026999021</t>
  </si>
  <si>
    <t>L01EX10</t>
  </si>
  <si>
    <t>045612013</t>
  </si>
  <si>
    <t>L01FF01</t>
  </si>
  <si>
    <t>044291019/E</t>
  </si>
  <si>
    <t>044291021/E</t>
  </si>
  <si>
    <t>044291045/E</t>
  </si>
  <si>
    <t>044291033/E</t>
  </si>
  <si>
    <t>ROCHE S.p.A. società unipersonale</t>
  </si>
  <si>
    <t xml:space="preserve">ALFASIGMA SPA  </t>
  </si>
  <si>
    <t xml:space="preserve">VIFOR FRESENIUS MEDICAL CARE RENAL PHARMA </t>
  </si>
  <si>
    <t>ALK ABELLO SPA</t>
  </si>
  <si>
    <t>BRISTOL-MYERS SQUIBB SRL</t>
  </si>
  <si>
    <t xml:space="preserve">GLAXOSMITHKLINE SPA </t>
  </si>
  <si>
    <t>Sanofi S.r.l</t>
  </si>
  <si>
    <t>DAIICHI SANKYO ITALIA SPA</t>
  </si>
  <si>
    <t>JANSSEN CILAG SPA</t>
  </si>
  <si>
    <t>ISTITUTO GENTILI srl</t>
  </si>
  <si>
    <t>VIATRIS ITALIA S.R.L.</t>
  </si>
  <si>
    <t>MEDAC PHARMA SRL</t>
  </si>
  <si>
    <t>BOEHRINGER INGELHEIM ITALIA SPA</t>
  </si>
  <si>
    <t xml:space="preserve">PHARMAIDEA SRL </t>
  </si>
  <si>
    <t xml:space="preserve">NEURAXPHARM ITALY SPA </t>
  </si>
  <si>
    <t xml:space="preserve">GENZYME EUROPE BV </t>
  </si>
  <si>
    <t>Merck Serono S.p.A.</t>
  </si>
  <si>
    <t>Sciensus International B.V. O BIOMARIN PHARceut. Italia srl??</t>
  </si>
  <si>
    <t>Pierre Fabre Pharma S.r.l.</t>
  </si>
  <si>
    <t>Recordati Rare Diseases Italy S.r.l.</t>
  </si>
  <si>
    <t xml:space="preserve">AOP ORPHAN PHARMACEUTICALS ITALY SRL </t>
  </si>
  <si>
    <t>Kyowa Kirin Srl</t>
  </si>
  <si>
    <t>SANTEN ITALY SRL</t>
  </si>
  <si>
    <t>AbbVie S.r.l.</t>
  </si>
  <si>
    <t>AVAS PHARMACEUTICALS SRL</t>
  </si>
  <si>
    <t>AMGEN S.r.l.</t>
  </si>
  <si>
    <t>Organon Italia SRL con socio unico</t>
  </si>
  <si>
    <t>Swedish orphan biovitrum srl</t>
  </si>
  <si>
    <t>VIIV HEALTHCARE SRL</t>
  </si>
  <si>
    <t>Incyte Biosciences Italy S.r.l.</t>
  </si>
  <si>
    <t xml:space="preserve">Angelini Pharma </t>
  </si>
  <si>
    <t>KEDRION S.P.A.</t>
  </si>
  <si>
    <t>Visufarma Spa</t>
  </si>
  <si>
    <t>MONICO SPA</t>
  </si>
  <si>
    <t>UCB Pharma S.p.A.</t>
  </si>
  <si>
    <t>Advanz Pharma Italia srl</t>
  </si>
  <si>
    <t>Avas Pharmaceuticals  Srl</t>
  </si>
  <si>
    <t>Ipsen SpA</t>
  </si>
  <si>
    <t>BRISTOL MYERS SQUIBB</t>
  </si>
  <si>
    <t>A-PHT</t>
  </si>
  <si>
    <t>si accettano anche penne</t>
  </si>
  <si>
    <t>identificati nuovi centri prescrittori</t>
  </si>
  <si>
    <t>ROZLYTREK 200 MG</t>
  </si>
  <si>
    <t>JYSELECA 200MG 30CPR RIV.</t>
  </si>
  <si>
    <t>LOKELMA OS SOSP 30 BUST 5 G</t>
  </si>
  <si>
    <t>LOKELMA OS SOSP 30 BUST 10 G</t>
  </si>
  <si>
    <t>VELTASSA OS POLV 30 BUST 8,4 G</t>
  </si>
  <si>
    <t>VELTASSA OS POLV 30 BUST 16,8 G</t>
  </si>
  <si>
    <t>KADCYLA*1 FLACONCINO POLV EV 100 MG 5 ML</t>
  </si>
  <si>
    <t>KADCYLA*1 FLACONCINO POLV EV 160 MG 8 ML</t>
  </si>
  <si>
    <t>ALUTARD® APIS MELLIFERA INIZIO</t>
  </si>
  <si>
    <t>ALUTARD® APIS MELLIFERA MANTENIMENTO</t>
  </si>
  <si>
    <t>ALUTARD® VESPULA INIZIO</t>
  </si>
  <si>
    <t>ALUTARD® VESPULA MANTENIMENTO</t>
  </si>
  <si>
    <t>REBLOZYL*1 FLACONCINO SC POLV 25 MG</t>
  </si>
  <si>
    <t>REBLOZYL*1 FLACONCINO SC POLV 75 MG</t>
  </si>
  <si>
    <t>ZEJULA</t>
  </si>
  <si>
    <t>SARCLISA*EV FLACONE 100 MG/5 ML</t>
  </si>
  <si>
    <t>SARCLISA*EV FLACONE 500 MG/25 ML</t>
  </si>
  <si>
    <t>LIXIANA 28 CPR RIV 30 MG</t>
  </si>
  <si>
    <t>LIXIANA 28 CPR RIV 60 MG</t>
  </si>
  <si>
    <t>FORXIGA 28 CPR RIV 5 MG</t>
  </si>
  <si>
    <t xml:space="preserve">FORXIGA 28 CPR RIV 10 MG </t>
  </si>
  <si>
    <t>POLIVY EV 1 FL POLV 140 MG</t>
  </si>
  <si>
    <t>POLIVY EV 1 FL POLV 30 MG</t>
  </si>
  <si>
    <t>TRIXEO AEROSPHERE 120 DOSI DA 160 MCG/5MCG/7,2MCG SOSPENSIONE PRESSURIZZATA PER INALAZIONE</t>
  </si>
  <si>
    <t>DACOGEN EV 1FL 50MG 20ML</t>
  </si>
  <si>
    <t>SYMTUZA 30 CPR 800+150+200+10 MG</t>
  </si>
  <si>
    <t>MYOCET LIPOSOMAL*2 SET INFUS POLV 50 MG</t>
  </si>
  <si>
    <t>VOTRIENT 30 CPR RIV 200 MG</t>
  </si>
  <si>
    <t>VOTRIENT 30 CPR RIV 400 MG</t>
  </si>
  <si>
    <t>DOVPRELA 26 CPR 200MG FL</t>
  </si>
  <si>
    <t>EVRYSDI 1FL 0,75MG/ML + 5 SIR</t>
  </si>
  <si>
    <t>TRECONDI - TREOSULFANO 5G POLVERE PER SOLUZIONE PER INFUSIONE</t>
  </si>
  <si>
    <t>TRECONDI - TREOSULFANO 1G POLVERE PER SOLUZIONE PER INFUSIONE</t>
  </si>
  <si>
    <t>KESIMPTA 20 MG SOLUZIONE INIETTABILE IN PENNA PRERIEMPITA</t>
  </si>
  <si>
    <t>ONDEXXYA 4 FLACONI EV 200 MG POLV</t>
  </si>
  <si>
    <t>OFEV (NINTEDANIB) 60 CPS 100MG</t>
  </si>
  <si>
    <t>OFEV (NINTEDANIB) 60 CPS 150MG</t>
  </si>
  <si>
    <t>APIDRA 100 UI/ML SOLUZIONE INIETTABILE FLACONCINO 10 ML</t>
  </si>
  <si>
    <t>APIDRA SOLOSTAR 100 UI/ML SOL.INIETTABILE PENNA PRERIEMPITA MONOUSO 3 ML</t>
  </si>
  <si>
    <t>CABLIVI 10 MG POLVERE E SOLVENTE PER SOLUZIONE INIETTABILE FLACONCINO POLVERE + SIRINGA PRERIEMPITA SOLVENTE + ADATTATORE FLAC.NO + 1 AGO IPODERMICO (CALIBRO 30) + 2 TAMPONI IMBEVUTI DI ALCOL</t>
  </si>
  <si>
    <t>CAPRELSA 100 MG COMPRESSE RIVESTITE CON FILM</t>
  </si>
  <si>
    <t>CAPRELSA 300 MG COMPRESSE RIVESTITE CON FILM</t>
  </si>
  <si>
    <t>CEREZYME 400 U POLVERE PER CONCENTRATO PER SOLUZIONE PER INFUSIONE FLAC.</t>
  </si>
  <si>
    <t>FABRAZYME 35 MG POLVERE PER CONCENTRATO PER SOLUZIONE PER INFUSIONE FLACONCINO EV</t>
  </si>
  <si>
    <t>FASTURTEC 1,5 MG/ML FLACONCINI IV</t>
  </si>
  <si>
    <t>FASTURTEC 7,5 MG/ML FLACONCINI IV</t>
  </si>
  <si>
    <t>GARDENALE COMPRESSE 50 MG</t>
  </si>
  <si>
    <t>KAYEXALATE POLVERE FLACONE 453,6 G</t>
  </si>
  <si>
    <t>MYOZYME 50 MG POLVERE PER CONCENTRATO PER SOLUZIONE PER INFUSIONE FLACONCINO EV</t>
  </si>
  <si>
    <t>NOZINAN COMPRESSE 25 MG</t>
  </si>
  <si>
    <t>NOZINAN COMPRESSE 100 MG</t>
  </si>
  <si>
    <t>PENTACARINAT FLACONE 300 MG</t>
  </si>
  <si>
    <t>PLAVIX 300 MG COMPRESSE RIVESTITE CON FILM</t>
  </si>
  <si>
    <t>SULIQUA 100 UNITA'/ML + 50 MICROGRAMMI/ML SOLUZIONE INIETTABILE IN PENNA PRERIEMPITA 3 ML</t>
  </si>
  <si>
    <t>SULIQUA 100 UNITA'/ML + 33 MICROGRAMMI/ML SOLUZIONE INIETTABILE IN PENNA PRERIEMPITA 3 ML</t>
  </si>
  <si>
    <t>THYMOGLOBULINE 5 MG/ML - FLACONCINO 25 MG</t>
  </si>
  <si>
    <t>THYROGEN 0,9 MG POLVERE PER SOLUZIONE INIETTABILE FLACONCINO IM</t>
  </si>
  <si>
    <t>TRENTAL FIALE 5 ML/100 MG</t>
  </si>
  <si>
    <t>ZALTRAP 25 MG/ML CONCENTRATO PER SOLUZIONE PER INFUSIONE (100 MG/4 ML) FLACONE</t>
  </si>
  <si>
    <t>ZALTRAP 25 MG/ML CONCENTRATO PER SOLUZIONE PER INFUSIONE (200 MG/8 ML) FLACONE</t>
  </si>
  <si>
    <t>BAVENCIO 20 MG/ML CONCENTRATO PER SOLUZIONE PER INFUSIONE</t>
  </si>
  <si>
    <t>LYNPARZA 100 MG COMPRESSE RIVESTITE CON FILM</t>
  </si>
  <si>
    <t>LYNPARZA 150 MG COMPRESSE RIVESTITE CON FILM</t>
  </si>
  <si>
    <t>PALYNZIQ® 2,5 MG</t>
  </si>
  <si>
    <t>PALYNZIQ® 10 MG</t>
  </si>
  <si>
    <t>PALYNZIQ®  20 MG</t>
  </si>
  <si>
    <t>BRAFTOVI® 28 CAPSULE RIGIDE DA 50MG</t>
  </si>
  <si>
    <t>BRAFTOVI® 42 CAPSULE RIGIDE DA 75MG</t>
  </si>
  <si>
    <t>MEKTOVI® 84 COMPRESSE RIVESTITE CON FILM DA 15MG</t>
  </si>
  <si>
    <t>LEDAGA® 160 MICROGRAMMI/G GEL</t>
  </si>
  <si>
    <t>INREBIC® (FEDRATINIB)</t>
  </si>
  <si>
    <t>BESREMI 250MCG/0,5ML SOL PER INIEZ 1 PENNA PRERIEMPITA</t>
  </si>
  <si>
    <t>GLIOLAN - ACIDO 5-AMINOLEVULINICO CLORIDRATO 5-ALA HCL 30MG/ML</t>
  </si>
  <si>
    <t>CYRAMZA INJ 100 MG/10 ML</t>
  </si>
  <si>
    <t>CYRAMZA INJ 500 MG/50ML</t>
  </si>
  <si>
    <t>CRYSVITA 10 MG</t>
  </si>
  <si>
    <t>CRYSVITA 20 MG</t>
  </si>
  <si>
    <t>CRYSVITA 30 MG</t>
  </si>
  <si>
    <t>STEGLATRO*28 CPR RIV 5 MG</t>
  </si>
  <si>
    <t>STEGLATRO*28 CPR RIV 15 MG</t>
  </si>
  <si>
    <t>PIFELTRO*30 CPR RIV 100 MG FLACONE</t>
  </si>
  <si>
    <t>VERKAZIA 1 MG/ML COLLIRIO, EMULSIONE 120 CONTENITORI MONODOSE</t>
  </si>
  <si>
    <t>BOTOX 100 UNITÀ</t>
  </si>
  <si>
    <t>ELAPRASE 2 MG/ML 3 ML 1 FLACONCINO EV</t>
  </si>
  <si>
    <t>YERVOY 50</t>
  </si>
  <si>
    <t>YERVOY 200</t>
  </si>
  <si>
    <t>BACTRIM PERFUSIONE 400 MG + 80 MG/5 ML CONC.SOL 5 FIALE 5 ML</t>
  </si>
  <si>
    <t>BACTRIM 160 MG + 800 MG 16 CPR</t>
  </si>
  <si>
    <t>SALAGEN 5 MG COMPRESSE RIVESTITE CON FILM</t>
  </si>
  <si>
    <t>ARANESP*1 SIR. 10MCG 0,4 ML</t>
  </si>
  <si>
    <t>ARANESP* 20 MCG SIR PRERIEMPITA IN VETRO CON PROTEZIONE DELL'AGO</t>
  </si>
  <si>
    <t>ARANESP* 30 MCG SIR PRERIEMPITA IN VETRO CON PROTEZIONE DELL'AGO</t>
  </si>
  <si>
    <t>ARANESP* 40 MCG SIR PRERIEMPITA IN VETRO CON PROTEZIONE DELL'AGO</t>
  </si>
  <si>
    <t>ARANESP* 50 MCG SIR PRERIEMPITA IN VETRO CON PROTEZIONE DELL'AGO</t>
  </si>
  <si>
    <t>ARANESP* 60 MCG SIR PRERIEMPITA IN VETRO CON PROTEZIONE DELL'AGO</t>
  </si>
  <si>
    <t>ARANESP* 80 MCG SIR PRERIEMPITA IN VETRO CON PROTEZIONE DELL'AGO</t>
  </si>
  <si>
    <t>ARANESP* 100 MCG SIR PRERIEMPITA IN VETRO CON PROTEZIONE DELL'AGO</t>
  </si>
  <si>
    <t>ARANESP* 150 MCG SIR PRERIEMPITA IN VETRO CON PROTEZIONE DELL'AGO</t>
  </si>
  <si>
    <t>ARANESP* 300 MCG SIR PRERIEMPITA IN VETRO CON PROTEZIONE DELL'AGO</t>
  </si>
  <si>
    <t>ARANESP* 500 MCG SIR PRERIEMPITA IN VETRO CON PROTEZIONE DELL'AGO</t>
  </si>
  <si>
    <t>ELONVA 150 MICROGRAMMI SOLUZIONE INIETTABILE - 1 SIRINGA PRERIEMPITA</t>
  </si>
  <si>
    <t>TECENTRIQ</t>
  </si>
  <si>
    <t>SPRAVATO SPRAY NASALE</t>
  </si>
  <si>
    <t>ERLEADA 112 CPR 60 MG</t>
  </si>
  <si>
    <t>PONVORY 28 CPR 20 MG</t>
  </si>
  <si>
    <t>DOPTELET® 20MG ? 10 COMPRESSE RIVESTITE CON FILM</t>
  </si>
  <si>
    <t>DOPTELET® 20MG ? 15 COMPRESSE RIVESTITE CON FILM</t>
  </si>
  <si>
    <t>DOPTELET® 20MG ? 30 COMPRESSE RIVESTITE CON FILM</t>
  </si>
  <si>
    <t>VOCABRIA 30 MG COMPRESSE RIVESTITE CON FILM</t>
  </si>
  <si>
    <t>VOCABRIA 600 MG SOSPENSIONE INIETTABILE A RILASCIO PROLUNGATO</t>
  </si>
  <si>
    <t>REKAMBYS 900 MG  SOSPENSIONE INIETTABILE A RILASCIO PROLUNGATO</t>
  </si>
  <si>
    <t>STEGLUJAN</t>
  </si>
  <si>
    <t>PEMAZYRE*13,5MG 14 CPR</t>
  </si>
  <si>
    <t>PEMAZYRE*9MG 14 CPR</t>
  </si>
  <si>
    <t>PEMAZYRE*4,5MG 14 CPR</t>
  </si>
  <si>
    <t xml:space="preserve">ONTOZRY  200 MG </t>
  </si>
  <si>
    <t>ONTOZRY 50 MG 14 CPR</t>
  </si>
  <si>
    <t>ONTOZRY 50 MG 28 CPR</t>
  </si>
  <si>
    <t>ONTOZRY 100 MG 14 CPR</t>
  </si>
  <si>
    <t>ONTOZRY 100 MG 28 CPR</t>
  </si>
  <si>
    <t>ONTOZRY 150 MG 14 CPR</t>
  </si>
  <si>
    <t>ONTOZRY 150 MG 28 CPR</t>
  </si>
  <si>
    <t>ONTOZRY 200 MG 14 CPR</t>
  </si>
  <si>
    <t>ONTOZRY 200 MG 28 CPR</t>
  </si>
  <si>
    <t>MABTHERA 1400</t>
  </si>
  <si>
    <t>XTANDI 40 MG - COMPRESSE RIVESTITE CON FILM - USO ORALE</t>
  </si>
  <si>
    <t>MONOFERRIC 100 MG/ML SOLUZIONE INIETTABILE PER INFUSIONE</t>
  </si>
  <si>
    <t>VARGATEF (NINTEDANIB) 120 CPS 100MG</t>
  </si>
  <si>
    <t>VARGATEF (NINTEDANIB) 60 CPS 150MG</t>
  </si>
  <si>
    <t>TRODELVY*EV 1FL POLV 200MG</t>
  </si>
  <si>
    <t xml:space="preserve">VISUMIDRIATIC </t>
  </si>
  <si>
    <t>SODIO CLORURO 0,45%</t>
  </si>
  <si>
    <t>FLUORESCEINA SODICA 1G/5ML</t>
  </si>
  <si>
    <t>ASPAVELI 1080 MG IN 20 ML (54 MG/ML) 1 FLACONCINO</t>
  </si>
  <si>
    <t>ASPAVELI 1080 MG IN 20 ML (54 MG/ML) 8 FLACONCINI</t>
  </si>
  <si>
    <t>EVENITY</t>
  </si>
  <si>
    <t>TRALEUSIN</t>
  </si>
  <si>
    <t>MABELIO</t>
  </si>
  <si>
    <t>VORAXAZE</t>
  </si>
  <si>
    <t>DECAPEPTYL</t>
  </si>
  <si>
    <t>RYDAPT</t>
  </si>
  <si>
    <t>OPDIVO 40</t>
  </si>
  <si>
    <t>OPDIVO 100</t>
  </si>
  <si>
    <t>OPDIVO 120</t>
  </si>
  <si>
    <t>OPDIVO 240</t>
  </si>
  <si>
    <t xml:space="preserve">CEMIPLIMAB </t>
  </si>
  <si>
    <t xml:space="preserve">LIBTAYO 350 MG CONCENTRATO PER SOLUZIONE
PER INFUSIONE 50 MG/ML FLACONCINO IN VETRO
DA 7 ML
</t>
  </si>
  <si>
    <t>tumore raro quantità non assegnata a nessun ente</t>
  </si>
  <si>
    <t>350 MG</t>
  </si>
  <si>
    <t>L01FF06</t>
  </si>
  <si>
    <t>048070015</t>
  </si>
  <si>
    <t xml:space="preserve">REGENERON ITALY SRL </t>
  </si>
  <si>
    <t>TIROTROPINA ALFA</t>
  </si>
  <si>
    <t>CORIFOLLITROPINA ALFA</t>
  </si>
  <si>
    <t>PEMIGATINIB</t>
  </si>
  <si>
    <t xml:space="preserve">ENZALUTAMIDE </t>
  </si>
  <si>
    <t>FLUORESCEINA SODICA 1 G-5 ML</t>
  </si>
  <si>
    <t xml:space="preserve">FLACONE/ SIRINGA </t>
  </si>
  <si>
    <t xml:space="preserve">NINTEDANIB </t>
  </si>
  <si>
    <t>indicazione per NSCLC</t>
  </si>
  <si>
    <t>indicazione IPF, ILD e SSc-ILD</t>
  </si>
  <si>
    <t>NIRAPARIB</t>
  </si>
  <si>
    <t xml:space="preserve">si intende compresse rivestite e Niraparib tosilato monoidrato </t>
  </si>
  <si>
    <t>453,7 G</t>
  </si>
  <si>
    <t>DOXORUBICINA CITRATO LIPOSOMIALE</t>
  </si>
  <si>
    <t>PENTOXIFILLINA</t>
  </si>
  <si>
    <t>FORMOTEROLO /GLICOPIRRONIO BROMURO/BUDESONIDE</t>
  </si>
  <si>
    <t>si intende FUMARATO DIIDRATO</t>
  </si>
  <si>
    <t xml:space="preserve">SOSPENSIONE PRESSURIZZATA PER INALAZIONE / AEROSOL </t>
  </si>
  <si>
    <t>ALGLUCOSIDASI ACIDA UMANA RICOMBINANTE</t>
  </si>
  <si>
    <t>LEVOMEPROMAZINA MALEATO</t>
  </si>
  <si>
    <t xml:space="preserve">CLOPIDOGREL </t>
  </si>
  <si>
    <t>SI INTENDE IDROGENOSOLFATO</t>
  </si>
  <si>
    <t>2,5 MG</t>
  </si>
  <si>
    <t>PILOCARPINA CLORIDRATO</t>
  </si>
  <si>
    <t>PM 900 KD 100 U</t>
  </si>
  <si>
    <t>si intende 100 U - 900 KDA</t>
  </si>
  <si>
    <t>DARBEPOETINA ALFA</t>
  </si>
  <si>
    <t xml:space="preserve">TROPICAMIDE </t>
  </si>
  <si>
    <t xml:space="preserve">750 UNITÀ ANTI XA </t>
  </si>
  <si>
    <t xml:space="preserve">CEFTOBIPROLE MEDOCARIL </t>
  </si>
  <si>
    <t xml:space="preserve">si intende sodico </t>
  </si>
  <si>
    <t>L01FX06</t>
  </si>
  <si>
    <t>045427010</t>
  </si>
  <si>
    <t xml:space="preserve">ENDOVENOSA </t>
  </si>
  <si>
    <t>QARZIBA</t>
  </si>
  <si>
    <t>SDAPA SUDDIVISO IN 89 LOTTI ED AVENTE AD OGGETTO L’AFFIDAMENTO TRIENNALE DI FARMACI ESCLUSIVI INSERITI NEI PTORS DELLA REGIONE SICILIANA, GIUSTA AGGIORNAMENTI DAL N. 63 AL 75 SCADUTI IL 31.12.2024  (36 MESI)</t>
  </si>
  <si>
    <t xml:space="preserve">esclusivo per indicazione di tumore K mammario </t>
  </si>
  <si>
    <t>4,5 ML (4,5 MG/ML)</t>
  </si>
  <si>
    <t>DINUTUXIMAB BETA</t>
  </si>
  <si>
    <t>SI INTENDE CALCIO SORBITOLO</t>
  </si>
  <si>
    <t xml:space="preserve">PATIROMER </t>
  </si>
  <si>
    <t>PATIROMER</t>
  </si>
  <si>
    <t>PENTAMIDINA ISETIONATO</t>
  </si>
  <si>
    <t>IMMUNOGLOBULINA DI CONIGLIO ANTITIMOCITI UMANI</t>
  </si>
  <si>
    <t>ACIDO AMINOLEVULINICO</t>
  </si>
  <si>
    <t xml:space="preserve">SI INTENDE CLORIDRATO </t>
  </si>
  <si>
    <t>TOSSINA BOTULINICA DI CLOSTRIDIUM BOTULINUM TIPO A</t>
  </si>
  <si>
    <t xml:space="preserve">DERISOMALTOSIO FERRICO </t>
  </si>
  <si>
    <t>DERISOMALTOSIO FERRICO</t>
  </si>
  <si>
    <t xml:space="preserve">SACITUZUMAB GOVITECAN </t>
  </si>
  <si>
    <t>Ditta_ esclusivista</t>
  </si>
  <si>
    <t>B5B7D79461</t>
  </si>
  <si>
    <t>B5B7D5AACA</t>
  </si>
  <si>
    <t>B5B7D5BB9D</t>
  </si>
  <si>
    <t>B5B7D5CC70</t>
  </si>
  <si>
    <t>B5B7D5EE16</t>
  </si>
  <si>
    <t>B5B7D5FEE9</t>
  </si>
  <si>
    <t>B5B7D60FBC</t>
  </si>
  <si>
    <t>B5B7D62167</t>
  </si>
  <si>
    <t>B5B7D6323A</t>
  </si>
  <si>
    <t>B5B7D6430D</t>
  </si>
  <si>
    <t>B5B7D6EB4B</t>
  </si>
  <si>
    <t>B5B7D6FC1E</t>
  </si>
  <si>
    <t>B5B7D70CF1</t>
  </si>
  <si>
    <t>B5B7D73F6A</t>
  </si>
  <si>
    <t>B5B7D74042</t>
  </si>
  <si>
    <t>B5B7D75115</t>
  </si>
  <si>
    <t>B5B7D7A534</t>
  </si>
  <si>
    <t>B5B7D7B607</t>
  </si>
  <si>
    <t>B5B7D7C6DA</t>
  </si>
  <si>
    <t>B5B7D7F953</t>
  </si>
  <si>
    <t>B5B7D80A26</t>
  </si>
  <si>
    <t>B5B7D81AF9</t>
  </si>
  <si>
    <t>B5B7D85E45</t>
  </si>
  <si>
    <t>B5B7D86F18</t>
  </si>
  <si>
    <t>B5B7D87FEB</t>
  </si>
  <si>
    <t>B5B7D8B33C</t>
  </si>
  <si>
    <t>B5B7D8C40F</t>
  </si>
  <si>
    <t>B5B7D8D4E2</t>
  </si>
  <si>
    <t>B5B7D96C4D</t>
  </si>
  <si>
    <t>B5B7D97D20</t>
  </si>
  <si>
    <t>B5B7D98DF3</t>
  </si>
  <si>
    <t>B5B7D9C144</t>
  </si>
  <si>
    <t>B5B7D9D217</t>
  </si>
  <si>
    <t>B5B7D9E2EA</t>
  </si>
  <si>
    <t>B5B7DA3709</t>
  </si>
  <si>
    <t>B5B7DA47DC</t>
  </si>
  <si>
    <t>B5B7DA58AF</t>
  </si>
  <si>
    <t>B5B7DAACCE</t>
  </si>
  <si>
    <t>B5B7DABDA1</t>
  </si>
  <si>
    <t>B5B7DACE74</t>
  </si>
  <si>
    <t>B5B7DAF0F2</t>
  </si>
  <si>
    <t>B5B7DB01C5</t>
  </si>
  <si>
    <t>B5B7DB1298</t>
  </si>
  <si>
    <t>B5B7D5DD43</t>
  </si>
  <si>
    <t>B5B7D61094</t>
  </si>
  <si>
    <t>B5B7D653E0</t>
  </si>
  <si>
    <t>B5B7D664B3</t>
  </si>
  <si>
    <t>B5B7D67586</t>
  </si>
  <si>
    <t>B5B7D6972C</t>
  </si>
  <si>
    <t>B5B7D6A7FF</t>
  </si>
  <si>
    <t>B5B7D9182E</t>
  </si>
  <si>
    <t>B5B7D92901</t>
  </si>
  <si>
    <t>B5B7D9F3BD</t>
  </si>
  <si>
    <t>B5B7DA6982</t>
  </si>
  <si>
    <t>B5B7D68659</t>
  </si>
  <si>
    <t>B5B7D6B8D2</t>
  </si>
  <si>
    <t>B5B7D6C9A5</t>
  </si>
  <si>
    <t>B5B7D6DA78</t>
  </si>
  <si>
    <t>B5B7D71DC4</t>
  </si>
  <si>
    <t>B5B7D72E97</t>
  </si>
  <si>
    <t>B5B7D761E8</t>
  </si>
  <si>
    <t>B5B7D772BB</t>
  </si>
  <si>
    <t>B5B7D7838E</t>
  </si>
  <si>
    <t>B5B7D7D7AD</t>
  </si>
  <si>
    <t>B5B7D7E880</t>
  </si>
  <si>
    <t>B5B7D82BCC</t>
  </si>
  <si>
    <t>B5B7D83C9F</t>
  </si>
  <si>
    <t>B5B7D84D72</t>
  </si>
  <si>
    <t>B5B7D880C3</t>
  </si>
  <si>
    <t>B5B7D89196</t>
  </si>
  <si>
    <t>B5B7D8A269</t>
  </si>
  <si>
    <t>B5B7D8E5B5</t>
  </si>
  <si>
    <t>B5B7D8F688</t>
  </si>
  <si>
    <t>B5B7D9075B</t>
  </si>
  <si>
    <t>B5B7D939D4</t>
  </si>
  <si>
    <t>B5B7D94AA7</t>
  </si>
  <si>
    <t>B5B7D95B7A</t>
  </si>
  <si>
    <t>B5B7D99EC6</t>
  </si>
  <si>
    <t>B5B7D9AF99</t>
  </si>
  <si>
    <t>B5B7D9B071</t>
  </si>
  <si>
    <t>B5B7DA0490</t>
  </si>
  <si>
    <t>B5B7DA1563</t>
  </si>
  <si>
    <t>B5B7DA2636</t>
  </si>
  <si>
    <t>B5B7DA7A55</t>
  </si>
  <si>
    <t>B5B7DA8B28</t>
  </si>
  <si>
    <t>B5B7DA9BFB</t>
  </si>
  <si>
    <t>B5B7DADF47</t>
  </si>
  <si>
    <t>B5B7DAE01F</t>
  </si>
  <si>
    <t>B5B7DB236B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</si>
</sst>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quot;€&quot;\ * #,##0.00_-;\-&quot;€&quot;\ * #,##0.00_-;_-&quot;€&quot;\ * &quot;-&quot;??_-;_-@_-"/>
    <numFmt numFmtId="165" formatCode="[$-410]General"/>
    <numFmt numFmtId="166" formatCode="#,##0.00\ _€"/>
    <numFmt numFmtId="167" formatCode="#,##0.00000\ &quot;€&quot;"/>
    <numFmt numFmtId="168" formatCode="#,##0\ _€"/>
    <numFmt numFmtId="169" formatCode="_-* #,##0.00\ [$€-410]_-;\-* #,##0.00\ [$€-410]_-;_-* \-??\ [$€-410]_-;_-@_-"/>
    <numFmt numFmtId="170" formatCode="#,##0.00&quot;   &quot;"/>
    <numFmt numFmtId="171" formatCode="&quot;€&quot;\ #,##0.000"/>
    <numFmt numFmtId="172" formatCode="&quot;€&quot;\ #,##0.00"/>
    <numFmt numFmtId="173" formatCode="#,##0.000\ &quot;€&quot;"/>
  </numFmts>
  <fonts count="17" x14ac:knownFonts="1">
    <font>
      <sz val="11"/>
      <color theme="1"/>
      <name val="Calibri"/>
      <family val="2"/>
      <scheme val="minor"/>
    </font>
    <font>
      <sz val="11"/>
      <color theme="1"/>
      <name val="Calibri"/>
      <family val="2"/>
      <scheme val="minor"/>
    </font>
    <font>
      <b/>
      <sz val="12"/>
      <name val="Arial"/>
      <family val="2"/>
    </font>
    <font>
      <b/>
      <sz val="10"/>
      <name val="Arial"/>
      <family val="2"/>
    </font>
    <font>
      <sz val="10"/>
      <color theme="1"/>
      <name val="Arial"/>
      <family val="2"/>
    </font>
    <font>
      <b/>
      <sz val="10"/>
      <color theme="1"/>
      <name val="Arial"/>
      <family val="2"/>
    </font>
    <font>
      <sz val="11"/>
      <color indexed="8"/>
      <name val="Calibri"/>
      <family val="2"/>
    </font>
    <font>
      <b/>
      <sz val="11"/>
      <color theme="1"/>
      <name val="Calibri"/>
      <family val="2"/>
      <scheme val="minor"/>
    </font>
    <font>
      <sz val="11"/>
      <name val="Calibri"/>
      <family val="2"/>
      <scheme val="minor"/>
    </font>
    <font>
      <b/>
      <sz val="11"/>
      <name val="Calibri"/>
      <family val="2"/>
      <scheme val="minor"/>
    </font>
    <font>
      <sz val="11"/>
      <name val="Arial"/>
      <family val="2"/>
    </font>
    <font>
      <sz val="11"/>
      <color rgb="FF000000"/>
      <name val="Arial"/>
      <family val="2"/>
    </font>
    <font>
      <sz val="11"/>
      <color theme="1"/>
      <name val="Arial"/>
      <family val="2"/>
    </font>
    <font>
      <b/>
      <sz val="11"/>
      <name val="Arial"/>
      <family val="2"/>
    </font>
    <font>
      <sz val="10"/>
      <color rgb="FF000000"/>
      <name val="Arial"/>
      <family val="2"/>
    </font>
    <font>
      <sz val="10"/>
      <name val="Arial"/>
      <family val="2"/>
    </font>
    <font>
      <sz val="11"/>
      <color rgb="FF313840"/>
      <name val="Arial"/>
      <family val="2"/>
    </font>
  </fonts>
  <fills count="6">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7"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rgb="FFDDDDDD"/>
      </top>
      <bottom/>
      <diagonal/>
    </border>
  </borders>
  <cellStyleXfs count="4">
    <xf numFmtId="0" fontId="0" fillId="0" borderId="0"/>
    <xf numFmtId="164" fontId="1" fillId="0" borderId="0" applyFont="0" applyFill="0" applyBorder="0" applyAlignment="0" applyProtection="0"/>
    <xf numFmtId="165" fontId="4" fillId="0" borderId="0"/>
    <xf numFmtId="0" fontId="6" fillId="0" borderId="0" applyNumberFormat="0" applyFont="0" applyFill="0" applyBorder="0" applyAlignment="0" applyProtection="0"/>
  </cellStyleXfs>
  <cellXfs count="83">
    <xf numFmtId="0" fontId="0" fillId="0" borderId="0" xfId="0"/>
    <xf numFmtId="166" fontId="0" fillId="0" borderId="0" xfId="0" applyNumberFormat="1"/>
    <xf numFmtId="49" fontId="0" fillId="0" borderId="0" xfId="0" applyNumberFormat="1"/>
    <xf numFmtId="167" fontId="3" fillId="3" borderId="1" xfId="0" applyNumberFormat="1" applyFont="1" applyFill="1" applyBorder="1" applyAlignment="1" applyProtection="1">
      <alignment horizontal="center" vertical="center"/>
      <protection locked="0"/>
    </xf>
    <xf numFmtId="167" fontId="0" fillId="0" borderId="0" xfId="0" applyNumberFormat="1" applyAlignment="1">
      <alignment horizontal="center" vertical="center"/>
    </xf>
    <xf numFmtId="3" fontId="0" fillId="0" borderId="0" xfId="0" applyNumberFormat="1"/>
    <xf numFmtId="0" fontId="0" fillId="0" borderId="0" xfId="0" applyAlignment="1">
      <alignment horizontal="center"/>
    </xf>
    <xf numFmtId="166" fontId="0" fillId="0" borderId="0" xfId="0" applyNumberFormat="1" applyAlignment="1"/>
    <xf numFmtId="168" fontId="8" fillId="2" borderId="1" xfId="0" applyNumberFormat="1" applyFont="1" applyFill="1" applyBorder="1" applyAlignment="1" applyProtection="1">
      <alignment horizontal="center" vertical="center" wrapText="1"/>
      <protection locked="0"/>
    </xf>
    <xf numFmtId="166" fontId="8" fillId="2" borderId="1" xfId="0" applyNumberFormat="1" applyFont="1" applyFill="1" applyBorder="1" applyAlignment="1" applyProtection="1">
      <alignment horizontal="center" vertical="center" wrapText="1"/>
      <protection locked="0"/>
    </xf>
    <xf numFmtId="3" fontId="0" fillId="0" borderId="1" xfId="0" applyNumberFormat="1" applyFont="1" applyBorder="1" applyAlignment="1">
      <alignment horizontal="center" vertical="center"/>
    </xf>
    <xf numFmtId="0" fontId="8" fillId="2" borderId="1" xfId="0" applyFont="1" applyFill="1" applyBorder="1" applyAlignment="1" applyProtection="1">
      <alignment horizontal="center" vertical="center" wrapText="1"/>
      <protection locked="0"/>
    </xf>
    <xf numFmtId="168" fontId="8" fillId="0" borderId="1" xfId="0" applyNumberFormat="1" applyFont="1" applyBorder="1" applyAlignment="1" applyProtection="1">
      <alignment horizontal="center" vertical="center" wrapText="1"/>
      <protection locked="0"/>
    </xf>
    <xf numFmtId="167" fontId="9" fillId="3" borderId="1" xfId="1" applyNumberFormat="1" applyFont="1" applyFill="1" applyBorder="1" applyAlignment="1" applyProtection="1">
      <alignment horizontal="center" vertical="center" wrapText="1"/>
      <protection locked="0"/>
    </xf>
    <xf numFmtId="167" fontId="9" fillId="3" borderId="1" xfId="0" applyNumberFormat="1" applyFont="1" applyFill="1" applyBorder="1" applyAlignment="1" applyProtection="1">
      <alignment horizontal="center" vertical="center" wrapText="1"/>
      <protection locked="0"/>
    </xf>
    <xf numFmtId="167" fontId="9" fillId="3" borderId="1" xfId="1" applyNumberFormat="1" applyFont="1" applyFill="1" applyBorder="1" applyAlignment="1" applyProtection="1">
      <alignment horizontal="center" vertical="center"/>
      <protection locked="0"/>
    </xf>
    <xf numFmtId="167" fontId="7" fillId="3" borderId="1" xfId="1" applyNumberFormat="1" applyFont="1" applyFill="1" applyBorder="1" applyAlignment="1" applyProtection="1">
      <alignment horizontal="center" vertical="center" wrapText="1"/>
      <protection locked="0"/>
    </xf>
    <xf numFmtId="49" fontId="10" fillId="0" borderId="1" xfId="0" applyNumberFormat="1" applyFont="1" applyBorder="1" applyAlignment="1">
      <alignment horizontal="center" vertical="center" wrapText="1"/>
    </xf>
    <xf numFmtId="49" fontId="10" fillId="0" borderId="1" xfId="0" applyNumberFormat="1" applyFont="1" applyBorder="1" applyAlignment="1">
      <alignment horizontal="left" vertical="center" wrapText="1"/>
    </xf>
    <xf numFmtId="2" fontId="11" fillId="0" borderId="1" xfId="0" applyNumberFormat="1" applyFont="1" applyBorder="1" applyAlignment="1">
      <alignment horizontal="center" vertical="center"/>
    </xf>
    <xf numFmtId="49"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0" fontId="12" fillId="2" borderId="3" xfId="0" applyFont="1" applyFill="1" applyBorder="1" applyAlignment="1">
      <alignment horizontal="center" vertical="center" wrapText="1"/>
    </xf>
    <xf numFmtId="0" fontId="12" fillId="0" borderId="1" xfId="0" applyFont="1" applyBorder="1" applyAlignment="1">
      <alignment horizontal="left" vertical="center"/>
    </xf>
    <xf numFmtId="0" fontId="12" fillId="2" borderId="1" xfId="0" applyFont="1" applyFill="1" applyBorder="1" applyAlignment="1">
      <alignment horizontal="center" vertical="center" wrapText="1"/>
    </xf>
    <xf numFmtId="166" fontId="11" fillId="0" borderId="1" xfId="0" applyNumberFormat="1" applyFont="1" applyBorder="1" applyAlignment="1">
      <alignment horizontal="left" vertical="center" wrapText="1"/>
    </xf>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2" fontId="12" fillId="0" borderId="1" xfId="0" applyNumberFormat="1" applyFont="1" applyBorder="1" applyAlignment="1">
      <alignment horizontal="center" vertical="center" wrapText="1"/>
    </xf>
    <xf numFmtId="0" fontId="10" fillId="0" borderId="3" xfId="0" quotePrefix="1" applyFont="1" applyBorder="1" applyAlignment="1">
      <alignment horizontal="center" vertical="center" wrapText="1"/>
    </xf>
    <xf numFmtId="0" fontId="12" fillId="0" borderId="1" xfId="0" quotePrefix="1" applyFont="1" applyBorder="1" applyAlignment="1">
      <alignment horizontal="center" vertical="center" wrapText="1"/>
    </xf>
    <xf numFmtId="167" fontId="10" fillId="0" borderId="1" xfId="0" applyNumberFormat="1" applyFont="1" applyBorder="1" applyAlignment="1">
      <alignment horizontal="center" vertical="center" wrapText="1"/>
    </xf>
    <xf numFmtId="2" fontId="10" fillId="0" borderId="3" xfId="0" applyNumberFormat="1" applyFont="1" applyBorder="1" applyAlignment="1">
      <alignment horizontal="center" vertical="center" wrapText="1"/>
    </xf>
    <xf numFmtId="2" fontId="10" fillId="0" borderId="1" xfId="0" applyNumberFormat="1" applyFont="1" applyBorder="1" applyAlignment="1">
      <alignment horizontal="center" vertical="center" wrapText="1"/>
    </xf>
    <xf numFmtId="3" fontId="13" fillId="0" borderId="1" xfId="0" applyNumberFormat="1" applyFont="1" applyBorder="1" applyAlignment="1" applyProtection="1">
      <alignment horizontal="left" vertical="center" wrapText="1"/>
      <protection locked="0"/>
    </xf>
    <xf numFmtId="169" fontId="13" fillId="0" borderId="1" xfId="0" applyNumberFormat="1" applyFont="1" applyBorder="1" applyAlignment="1" applyProtection="1">
      <alignment horizontal="left" vertical="center" wrapText="1"/>
      <protection locked="0"/>
    </xf>
    <xf numFmtId="0" fontId="13" fillId="0" borderId="1" xfId="0" applyFont="1" applyBorder="1" applyAlignment="1">
      <alignment horizontal="left" vertical="center" wrapText="1"/>
    </xf>
    <xf numFmtId="0" fontId="10" fillId="0" borderId="1" xfId="0" applyFont="1" applyBorder="1" applyAlignment="1" applyProtection="1">
      <alignment horizontal="left" vertical="center" wrapText="1"/>
      <protection locked="0"/>
    </xf>
    <xf numFmtId="0" fontId="3" fillId="4" borderId="1" xfId="0" applyFont="1" applyFill="1" applyBorder="1" applyAlignment="1" applyProtection="1">
      <alignment horizontal="center" vertical="center" wrapText="1"/>
      <protection locked="0"/>
    </xf>
    <xf numFmtId="166" fontId="5" fillId="4" borderId="1" xfId="0" applyNumberFormat="1" applyFont="1" applyFill="1" applyBorder="1" applyAlignment="1" applyProtection="1">
      <alignment horizontal="center" vertical="center" wrapText="1"/>
      <protection locked="0"/>
    </xf>
    <xf numFmtId="166" fontId="3" fillId="4" borderId="1" xfId="0" applyNumberFormat="1"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locked="0"/>
    </xf>
    <xf numFmtId="166" fontId="2" fillId="5" borderId="2" xfId="0" applyNumberFormat="1" applyFont="1" applyFill="1" applyBorder="1" applyAlignment="1" applyProtection="1">
      <alignment vertical="center" wrapText="1"/>
      <protection locked="0"/>
    </xf>
    <xf numFmtId="166" fontId="2" fillId="5" borderId="4" xfId="0" applyNumberFormat="1" applyFont="1" applyFill="1" applyBorder="1" applyAlignment="1" applyProtection="1">
      <alignment vertical="center" wrapText="1"/>
      <protection locked="0"/>
    </xf>
    <xf numFmtId="170" fontId="14" fillId="0" borderId="6" xfId="2" applyNumberFormat="1" applyFont="1" applyFill="1" applyBorder="1" applyAlignment="1" applyProtection="1">
      <alignment horizontal="left" vertical="center" wrapText="1"/>
      <protection locked="0"/>
    </xf>
    <xf numFmtId="170" fontId="14" fillId="0" borderId="6" xfId="0" applyNumberFormat="1" applyFont="1" applyBorder="1" applyAlignment="1" applyProtection="1">
      <alignment horizontal="left" vertical="top" wrapText="1"/>
    </xf>
    <xf numFmtId="0" fontId="0" fillId="0" borderId="1" xfId="0" applyBorder="1" applyAlignment="1">
      <alignment horizontal="center" vertical="center"/>
    </xf>
    <xf numFmtId="0" fontId="10" fillId="0" borderId="3" xfId="0" applyFont="1" applyFill="1" applyBorder="1" applyAlignment="1">
      <alignment horizontal="left" vertical="center" wrapText="1"/>
    </xf>
    <xf numFmtId="170" fontId="14" fillId="0" borderId="6" xfId="2" applyNumberFormat="1" applyFont="1" applyFill="1" applyBorder="1" applyAlignment="1" applyProtection="1">
      <alignment horizontal="center" vertical="center"/>
      <protection locked="0"/>
    </xf>
    <xf numFmtId="49" fontId="14" fillId="0" borderId="6" xfId="2" applyNumberFormat="1" applyFont="1" applyFill="1" applyBorder="1" applyAlignment="1" applyProtection="1">
      <alignment horizontal="center" vertical="center"/>
      <protection locked="0"/>
    </xf>
    <xf numFmtId="0" fontId="0" fillId="0" borderId="1" xfId="0" applyFill="1" applyBorder="1" applyAlignment="1">
      <alignment horizontal="center" vertical="center"/>
    </xf>
    <xf numFmtId="2" fontId="10" fillId="0" borderId="1" xfId="0" applyNumberFormat="1" applyFont="1" applyFill="1" applyBorder="1" applyAlignment="1">
      <alignment horizontal="center" vertical="center" wrapText="1"/>
    </xf>
    <xf numFmtId="171" fontId="8" fillId="0" borderId="1" xfId="0" applyNumberFormat="1" applyFont="1" applyBorder="1" applyAlignment="1">
      <alignment horizontal="center" vertical="center" wrapText="1"/>
    </xf>
    <xf numFmtId="172" fontId="8" fillId="0" borderId="1" xfId="0" applyNumberFormat="1" applyFont="1" applyBorder="1" applyAlignment="1">
      <alignment horizontal="center" vertical="center" wrapText="1"/>
    </xf>
    <xf numFmtId="173" fontId="9" fillId="3" borderId="1" xfId="1" applyNumberFormat="1" applyFont="1" applyFill="1" applyBorder="1" applyAlignment="1" applyProtection="1">
      <alignment horizontal="center" vertical="center" wrapText="1"/>
      <protection locked="0"/>
    </xf>
    <xf numFmtId="167" fontId="1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xf>
    <xf numFmtId="172" fontId="8" fillId="0" borderId="1" xfId="0" applyNumberFormat="1" applyFont="1" applyFill="1" applyBorder="1" applyAlignment="1">
      <alignment horizontal="center" vertical="center" wrapText="1"/>
    </xf>
    <xf numFmtId="166" fontId="0" fillId="0" borderId="0" xfId="0" applyNumberFormat="1" applyFill="1"/>
    <xf numFmtId="170" fontId="15" fillId="0" borderId="6" xfId="2" applyNumberFormat="1" applyFont="1" applyFill="1" applyBorder="1" applyAlignment="1">
      <alignment horizontal="center" vertical="center" wrapText="1"/>
    </xf>
    <xf numFmtId="2" fontId="10" fillId="0" borderId="1" xfId="0" applyNumberFormat="1" applyFont="1" applyFill="1" applyBorder="1" applyAlignment="1">
      <alignment horizontal="center" vertical="center"/>
    </xf>
    <xf numFmtId="2" fontId="10" fillId="0" borderId="1" xfId="0" applyNumberFormat="1" applyFont="1" applyFill="1" applyBorder="1" applyAlignment="1">
      <alignment horizontal="left" vertical="center" wrapText="1"/>
    </xf>
    <xf numFmtId="2" fontId="10" fillId="0" borderId="1" xfId="0" applyNumberFormat="1" applyFont="1" applyFill="1" applyBorder="1" applyAlignment="1">
      <alignment horizontal="center"/>
    </xf>
    <xf numFmtId="2" fontId="10" fillId="0" borderId="5" xfId="0" applyNumberFormat="1" applyFont="1" applyFill="1" applyBorder="1" applyAlignment="1">
      <alignment horizontal="left" vertical="center" wrapText="1"/>
    </xf>
    <xf numFmtId="171" fontId="8" fillId="0" borderId="1" xfId="0" applyNumberFormat="1" applyFont="1" applyBorder="1" applyAlignment="1">
      <alignment horizontal="center" vertical="center" wrapText="1"/>
    </xf>
    <xf numFmtId="171" fontId="8" fillId="0" borderId="1" xfId="0" applyNumberFormat="1" applyFont="1" applyBorder="1" applyAlignment="1">
      <alignment horizontal="center" vertical="center" wrapText="1"/>
    </xf>
    <xf numFmtId="2" fontId="0" fillId="0" borderId="0" xfId="0" applyNumberFormat="1"/>
    <xf numFmtId="171" fontId="8" fillId="0" borderId="7" xfId="0" applyNumberFormat="1" applyFont="1" applyFill="1" applyBorder="1" applyAlignment="1">
      <alignment horizontal="center" vertical="center" wrapText="1"/>
    </xf>
    <xf numFmtId="168" fontId="8" fillId="0" borderId="1" xfId="0" applyNumberFormat="1" applyFont="1" applyFill="1" applyBorder="1" applyAlignment="1" applyProtection="1">
      <alignment horizontal="center" vertical="center" wrapText="1"/>
      <protection locked="0"/>
    </xf>
    <xf numFmtId="169" fontId="13" fillId="0" borderId="1" xfId="0" applyNumberFormat="1" applyFont="1" applyFill="1" applyBorder="1" applyAlignment="1" applyProtection="1">
      <alignment horizontal="left" vertical="center" wrapText="1"/>
      <protection locked="0"/>
    </xf>
    <xf numFmtId="166" fontId="2" fillId="5" borderId="2" xfId="0" applyNumberFormat="1" applyFont="1" applyFill="1" applyBorder="1" applyAlignment="1" applyProtection="1">
      <alignment horizontal="left" vertical="center" wrapText="1"/>
      <protection locked="0"/>
    </xf>
    <xf numFmtId="166" fontId="2" fillId="5" borderId="4" xfId="0" applyNumberFormat="1" applyFont="1" applyFill="1" applyBorder="1" applyAlignment="1" applyProtection="1">
      <alignment horizontal="left" vertical="center" wrapText="1"/>
      <protection locked="0"/>
    </xf>
    <xf numFmtId="171" fontId="8" fillId="0" borderId="7" xfId="0" applyNumberFormat="1" applyFont="1" applyBorder="1" applyAlignment="1">
      <alignment horizontal="center" vertical="center" wrapText="1"/>
    </xf>
    <xf numFmtId="171" fontId="8" fillId="0" borderId="3" xfId="0" applyNumberFormat="1" applyFont="1" applyBorder="1" applyAlignment="1">
      <alignment horizontal="center" vertical="center" wrapText="1"/>
    </xf>
    <xf numFmtId="171" fontId="8" fillId="0" borderId="7" xfId="0" applyNumberFormat="1" applyFont="1" applyFill="1" applyBorder="1" applyAlignment="1">
      <alignment horizontal="center" vertical="center" wrapText="1"/>
    </xf>
    <xf numFmtId="171" fontId="8" fillId="0" borderId="3" xfId="0" applyNumberFormat="1" applyFont="1" applyFill="1" applyBorder="1" applyAlignment="1">
      <alignment horizontal="center" vertical="center" wrapText="1"/>
    </xf>
    <xf numFmtId="171" fontId="8" fillId="0" borderId="8" xfId="0" applyNumberFormat="1" applyFont="1" applyBorder="1" applyAlignment="1">
      <alignment horizontal="center" vertical="center" wrapText="1"/>
    </xf>
    <xf numFmtId="171" fontId="8" fillId="0" borderId="1" xfId="0" applyNumberFormat="1" applyFont="1" applyBorder="1" applyAlignment="1">
      <alignment horizontal="center" vertical="center" wrapText="1"/>
    </xf>
    <xf numFmtId="0" fontId="16" fillId="0" borderId="9" xfId="0" applyFont="1" applyBorder="1" applyAlignment="1">
      <alignment vertical="center" wrapText="1"/>
    </xf>
  </cellXfs>
  <cellStyles count="4">
    <cellStyle name="Excel Built-in Normal" xfId="2"/>
    <cellStyle name="Normale" xfId="0" builtinId="0"/>
    <cellStyle name="Normale 3" xfId="3"/>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milazzo\Desktop\MILAZZO\FARMACI\PTORS\PTORS%2063-75\Prospetti%20ed%20allegati\Template_Lotti_.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NCO"/>
      <sheetName val="Foglio1"/>
      <sheetName val="ISTRUZIONI"/>
      <sheetName val="ANAGRAFICA UNITA DI MISURA"/>
      <sheetName val="ELENCO (2)"/>
      <sheetName val="HIDDEN_EXCEL"/>
    </sheetNames>
    <sheetDataSet>
      <sheetData sheetId="0" refreshError="1"/>
      <sheetData sheetId="1" refreshError="1"/>
      <sheetData sheetId="2" refreshError="1"/>
      <sheetData sheetId="3" refreshError="1"/>
      <sheetData sheetId="4" refreshError="1"/>
      <sheetData sheetId="5">
        <row r="1">
          <cell r="H1" t="str">
            <v>APPLICATORE NASALE</v>
          </cell>
        </row>
        <row r="2">
          <cell r="H2" t="str">
            <v>BUSTA</v>
          </cell>
        </row>
        <row r="3">
          <cell r="H3" t="str">
            <v>BUSTA/FLACONE</v>
          </cell>
        </row>
        <row r="4">
          <cell r="H4" t="str">
            <v>BUSTE</v>
          </cell>
        </row>
        <row r="5">
          <cell r="H5" t="str">
            <v>CAPSULA</v>
          </cell>
        </row>
        <row r="6">
          <cell r="H6" t="str">
            <v>CAPSULE</v>
          </cell>
        </row>
        <row r="7">
          <cell r="H7" t="str">
            <v>CARTUCCIA</v>
          </cell>
        </row>
        <row r="8">
          <cell r="H8" t="str">
            <v>CEROTTO</v>
          </cell>
        </row>
        <row r="9">
          <cell r="H9" t="str">
            <v>CICLO VACCINALE</v>
          </cell>
        </row>
        <row r="10">
          <cell r="H10" t="str">
            <v>CLISMA</v>
          </cell>
        </row>
        <row r="11">
          <cell r="H11" t="str">
            <v>COMPRESSA</v>
          </cell>
        </row>
        <row r="12">
          <cell r="H12" t="str">
            <v>COMPRESSE</v>
          </cell>
        </row>
        <row r="13">
          <cell r="H13" t="str">
            <v>DOSE</v>
          </cell>
        </row>
        <row r="14">
          <cell r="H14" t="str">
            <v>FIALA</v>
          </cell>
        </row>
        <row r="15">
          <cell r="H15" t="str">
            <v>FIALA/FLACONE</v>
          </cell>
        </row>
        <row r="16">
          <cell r="H16" t="str">
            <v>FILM</v>
          </cell>
        </row>
        <row r="17">
          <cell r="H17" t="str">
            <v>FLACONCINO</v>
          </cell>
        </row>
        <row r="18">
          <cell r="H18" t="str">
            <v>FLACONE</v>
          </cell>
        </row>
        <row r="19">
          <cell r="H19" t="str">
            <v>G</v>
          </cell>
        </row>
        <row r="20">
          <cell r="H20" t="str">
            <v>IMPIANTO</v>
          </cell>
        </row>
        <row r="21">
          <cell r="H21" t="str">
            <v>KG</v>
          </cell>
        </row>
        <row r="22">
          <cell r="H22" t="str">
            <v>KIT</v>
          </cell>
        </row>
        <row r="23">
          <cell r="H23" t="str">
            <v>LITRO</v>
          </cell>
        </row>
        <row r="24">
          <cell r="H24" t="str">
            <v>M.U.I.</v>
          </cell>
        </row>
        <row r="25">
          <cell r="H25" t="str">
            <v>MBQ</v>
          </cell>
        </row>
        <row r="26">
          <cell r="H26" t="str">
            <v>MCG</v>
          </cell>
        </row>
        <row r="27">
          <cell r="H27" t="str">
            <v>MG</v>
          </cell>
        </row>
        <row r="28">
          <cell r="H28" t="str">
            <v>MG R.P.</v>
          </cell>
        </row>
        <row r="29">
          <cell r="H29" t="str">
            <v>ML</v>
          </cell>
        </row>
        <row r="30">
          <cell r="H30" t="str">
            <v>ORE DI TRATTAMENTO</v>
          </cell>
        </row>
        <row r="31">
          <cell r="H31" t="str">
            <v>OVULO</v>
          </cell>
        </row>
        <row r="32">
          <cell r="H32" t="str">
            <v>PENNA</v>
          </cell>
        </row>
        <row r="33">
          <cell r="H33" t="str">
            <v>PENNA PRERIEMPITA</v>
          </cell>
        </row>
        <row r="34">
          <cell r="H34" t="str">
            <v>PEZZO</v>
          </cell>
        </row>
        <row r="35">
          <cell r="H35" t="str">
            <v>SACCA</v>
          </cell>
        </row>
        <row r="36">
          <cell r="H36" t="str">
            <v>SIRINGA</v>
          </cell>
        </row>
        <row r="37">
          <cell r="H37" t="str">
            <v>SIRINGA PRERIEMPITA</v>
          </cell>
        </row>
        <row r="38">
          <cell r="H38" t="str">
            <v>SUPPOSTA</v>
          </cell>
        </row>
        <row r="39">
          <cell r="H39" t="str">
            <v>TAVOLETTA MASTICABILE</v>
          </cell>
        </row>
        <row r="40">
          <cell r="H40" t="str">
            <v>TRATTAMENTO</v>
          </cell>
        </row>
        <row r="41">
          <cell r="H41" t="str">
            <v>TUBO</v>
          </cell>
        </row>
        <row r="42">
          <cell r="H42" t="str">
            <v>TUBOFIALA</v>
          </cell>
        </row>
        <row r="43">
          <cell r="H43" t="str">
            <v>U.I.</v>
          </cell>
        </row>
      </sheetData>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8"/>
  <sheetViews>
    <sheetView tabSelected="1" zoomScale="112" zoomScaleNormal="112" workbookViewId="0">
      <selection activeCell="A2" sqref="A2:XFD2"/>
    </sheetView>
  </sheetViews>
  <sheetFormatPr defaultColWidth="9.140625" defaultRowHeight="15" x14ac:dyDescent="0.25"/>
  <cols>
    <col min="1" max="1" width="10.7109375" customWidth="1"/>
    <col min="2" max="2" width="9.5703125" customWidth="1"/>
    <col min="3" max="3" width="16.28515625" style="6" customWidth="1"/>
    <col min="4" max="4" width="48" style="1" customWidth="1"/>
    <col min="5" max="5" width="39.28515625" style="1" customWidth="1"/>
    <col min="6" max="6" width="16.140625" style="1" customWidth="1"/>
    <col min="7" max="7" width="26.7109375" style="1" customWidth="1"/>
    <col min="8" max="8" width="17.42578125" style="1" customWidth="1"/>
    <col min="9" max="9" width="41.85546875" style="1" customWidth="1"/>
    <col min="10" max="11" width="17.28515625" style="2" customWidth="1"/>
    <col min="12" max="12" width="14.7109375" customWidth="1"/>
    <col min="13" max="13" width="10.28515625" style="1" customWidth="1"/>
    <col min="14" max="14" width="29" style="1" customWidth="1"/>
    <col min="15" max="15" width="27.85546875" style="1" customWidth="1"/>
    <col min="16" max="16" width="19.85546875" style="4" customWidth="1"/>
    <col min="17" max="17" width="20.7109375" style="5" customWidth="1"/>
    <col min="18" max="18" width="21.28515625" style="1" customWidth="1"/>
    <col min="19" max="19" width="19.7109375" style="1" customWidth="1"/>
    <col min="20" max="20" width="13.28515625" style="1" bestFit="1" customWidth="1"/>
    <col min="21" max="21" width="22" style="1" customWidth="1"/>
    <col min="22" max="16384" width="9.140625" style="1"/>
  </cols>
  <sheetData>
    <row r="1" spans="1:21" s="7" customFormat="1" ht="96.75" customHeight="1" x14ac:dyDescent="0.25">
      <c r="A1" s="74" t="s">
        <v>711</v>
      </c>
      <c r="B1" s="75"/>
      <c r="C1" s="75"/>
      <c r="D1" s="75"/>
      <c r="E1" s="75"/>
      <c r="F1" s="75"/>
      <c r="G1" s="75"/>
      <c r="H1" s="75"/>
      <c r="I1" s="75"/>
      <c r="J1" s="75"/>
      <c r="K1" s="75"/>
      <c r="L1" s="75"/>
      <c r="M1" s="75"/>
      <c r="N1" s="75"/>
      <c r="O1" s="75"/>
      <c r="P1" s="3"/>
      <c r="Q1" s="46"/>
      <c r="R1" s="47"/>
      <c r="S1" s="47"/>
    </row>
    <row r="2" spans="1:21" ht="45.75" customHeight="1" x14ac:dyDescent="0.25">
      <c r="A2" s="42" t="s">
        <v>0</v>
      </c>
      <c r="B2" s="42" t="s">
        <v>15</v>
      </c>
      <c r="C2" s="42" t="s">
        <v>18</v>
      </c>
      <c r="D2" s="43" t="s">
        <v>1</v>
      </c>
      <c r="E2" s="43" t="s">
        <v>2</v>
      </c>
      <c r="F2" s="43" t="s">
        <v>3</v>
      </c>
      <c r="G2" s="43" t="s">
        <v>4</v>
      </c>
      <c r="H2" s="43" t="s">
        <v>5</v>
      </c>
      <c r="I2" s="43" t="s">
        <v>6</v>
      </c>
      <c r="J2" s="44" t="s">
        <v>247</v>
      </c>
      <c r="K2" s="45" t="s">
        <v>248</v>
      </c>
      <c r="L2" s="45" t="s">
        <v>7</v>
      </c>
      <c r="M2" s="43" t="s">
        <v>8</v>
      </c>
      <c r="N2" s="43" t="s">
        <v>726</v>
      </c>
      <c r="O2" s="43" t="s">
        <v>9</v>
      </c>
      <c r="P2" s="13" t="s">
        <v>14</v>
      </c>
      <c r="Q2" s="43" t="s">
        <v>10</v>
      </c>
      <c r="R2" s="43" t="s">
        <v>35</v>
      </c>
      <c r="S2" s="43" t="s">
        <v>34</v>
      </c>
    </row>
    <row r="3" spans="1:21" ht="60.75" customHeight="1" x14ac:dyDescent="0.25">
      <c r="A3" s="17">
        <v>1</v>
      </c>
      <c r="B3" s="17" t="s">
        <v>13</v>
      </c>
      <c r="C3" s="25" t="s">
        <v>727</v>
      </c>
      <c r="D3" s="18" t="s">
        <v>36</v>
      </c>
      <c r="E3" s="18" t="s">
        <v>106</v>
      </c>
      <c r="F3" s="17" t="s">
        <v>107</v>
      </c>
      <c r="G3" s="17" t="s">
        <v>108</v>
      </c>
      <c r="H3" s="17" t="s">
        <v>176</v>
      </c>
      <c r="I3" s="18" t="s">
        <v>525</v>
      </c>
      <c r="J3" s="17" t="s">
        <v>249</v>
      </c>
      <c r="K3" s="17" t="s">
        <v>250</v>
      </c>
      <c r="L3" s="8">
        <v>90</v>
      </c>
      <c r="M3" s="35" t="s">
        <v>11</v>
      </c>
      <c r="N3" s="17" t="s">
        <v>483</v>
      </c>
      <c r="O3" s="38"/>
      <c r="P3" s="13">
        <v>47.737659999999998</v>
      </c>
      <c r="Q3" s="10">
        <v>25272</v>
      </c>
      <c r="R3" s="57">
        <v>1206426.1435200002</v>
      </c>
      <c r="S3" s="56">
        <f>R3</f>
        <v>1206426.1435200002</v>
      </c>
      <c r="U3" s="70"/>
    </row>
    <row r="4" spans="1:21" x14ac:dyDescent="0.25">
      <c r="A4" s="17">
        <v>2</v>
      </c>
      <c r="B4" s="17" t="s">
        <v>13</v>
      </c>
      <c r="C4" s="25" t="s">
        <v>728</v>
      </c>
      <c r="D4" s="18" t="s">
        <v>37</v>
      </c>
      <c r="E4" s="18" t="s">
        <v>109</v>
      </c>
      <c r="F4" s="17" t="s">
        <v>107</v>
      </c>
      <c r="G4" s="17" t="s">
        <v>108</v>
      </c>
      <c r="H4" s="17" t="s">
        <v>19</v>
      </c>
      <c r="I4" s="18" t="s">
        <v>526</v>
      </c>
      <c r="J4" s="17" t="s">
        <v>251</v>
      </c>
      <c r="K4" s="17" t="s">
        <v>252</v>
      </c>
      <c r="L4" s="8">
        <v>30</v>
      </c>
      <c r="M4" s="35" t="s">
        <v>11</v>
      </c>
      <c r="N4" s="17" t="s">
        <v>484</v>
      </c>
      <c r="O4" s="38"/>
      <c r="P4" s="14">
        <v>18.359670000000001</v>
      </c>
      <c r="Q4" s="10">
        <v>309231</v>
      </c>
      <c r="R4" s="57">
        <v>5677379.1137700006</v>
      </c>
      <c r="S4" s="56">
        <f t="shared" ref="S4:S65" si="0">R4</f>
        <v>5677379.1137700006</v>
      </c>
      <c r="U4" s="70"/>
    </row>
    <row r="5" spans="1:21" ht="28.5" x14ac:dyDescent="0.25">
      <c r="A5" s="17">
        <v>3</v>
      </c>
      <c r="B5" s="17" t="s">
        <v>13</v>
      </c>
      <c r="C5" s="25" t="s">
        <v>729</v>
      </c>
      <c r="D5" s="18" t="s">
        <v>38</v>
      </c>
      <c r="E5" s="18" t="s">
        <v>110</v>
      </c>
      <c r="F5" s="17" t="s">
        <v>111</v>
      </c>
      <c r="G5" s="17" t="s">
        <v>108</v>
      </c>
      <c r="H5" s="17" t="s">
        <v>236</v>
      </c>
      <c r="I5" s="18" t="s">
        <v>527</v>
      </c>
      <c r="J5" s="17" t="s">
        <v>253</v>
      </c>
      <c r="K5" s="17" t="s">
        <v>254</v>
      </c>
      <c r="L5" s="8">
        <v>30</v>
      </c>
      <c r="M5" s="35" t="s">
        <v>13</v>
      </c>
      <c r="N5" s="17" t="s">
        <v>25</v>
      </c>
      <c r="O5" s="38"/>
      <c r="P5" s="13">
        <v>5.1639999999999997</v>
      </c>
      <c r="Q5" s="10">
        <v>734643</v>
      </c>
      <c r="R5" s="57">
        <v>3793696.452</v>
      </c>
      <c r="S5" s="76">
        <f>R5+R6</f>
        <v>4896255.78</v>
      </c>
      <c r="U5" s="70"/>
    </row>
    <row r="6" spans="1:21" ht="28.5" x14ac:dyDescent="0.25">
      <c r="A6" s="17">
        <v>3</v>
      </c>
      <c r="B6" s="17" t="s">
        <v>16</v>
      </c>
      <c r="C6" s="25" t="s">
        <v>729</v>
      </c>
      <c r="D6" s="18" t="s">
        <v>38</v>
      </c>
      <c r="E6" s="18" t="s">
        <v>110</v>
      </c>
      <c r="F6" s="17" t="s">
        <v>112</v>
      </c>
      <c r="G6" s="17" t="s">
        <v>108</v>
      </c>
      <c r="H6" s="17" t="s">
        <v>236</v>
      </c>
      <c r="I6" s="18" t="s">
        <v>528</v>
      </c>
      <c r="J6" s="17" t="s">
        <v>253</v>
      </c>
      <c r="K6" s="17" t="s">
        <v>255</v>
      </c>
      <c r="L6" s="8">
        <v>30</v>
      </c>
      <c r="M6" s="35" t="s">
        <v>13</v>
      </c>
      <c r="N6" s="17" t="s">
        <v>25</v>
      </c>
      <c r="O6" s="38"/>
      <c r="P6" s="15">
        <v>5.7919999999999998</v>
      </c>
      <c r="Q6" s="10">
        <v>190359</v>
      </c>
      <c r="R6" s="57">
        <v>1102559.328</v>
      </c>
      <c r="S6" s="77"/>
      <c r="U6" s="70"/>
    </row>
    <row r="7" spans="1:21" ht="45" customHeight="1" x14ac:dyDescent="0.25">
      <c r="A7" s="17">
        <v>4</v>
      </c>
      <c r="B7" s="17" t="s">
        <v>13</v>
      </c>
      <c r="C7" s="25" t="s">
        <v>730</v>
      </c>
      <c r="D7" s="18" t="s">
        <v>716</v>
      </c>
      <c r="E7" s="18" t="s">
        <v>110</v>
      </c>
      <c r="F7" s="17" t="s">
        <v>113</v>
      </c>
      <c r="G7" s="17" t="s">
        <v>108</v>
      </c>
      <c r="H7" s="17" t="s">
        <v>236</v>
      </c>
      <c r="I7" s="18" t="s">
        <v>529</v>
      </c>
      <c r="J7" s="17" t="s">
        <v>256</v>
      </c>
      <c r="K7" s="17" t="s">
        <v>257</v>
      </c>
      <c r="L7" s="8">
        <v>30</v>
      </c>
      <c r="M7" s="35" t="s">
        <v>13</v>
      </c>
      <c r="N7" s="17" t="s">
        <v>485</v>
      </c>
      <c r="O7" s="18" t="s">
        <v>715</v>
      </c>
      <c r="P7" s="13">
        <v>6.4</v>
      </c>
      <c r="Q7" s="10">
        <v>324090</v>
      </c>
      <c r="R7" s="61">
        <v>2074176</v>
      </c>
      <c r="S7" s="78">
        <f>R7+R8</f>
        <v>2147308.7999999998</v>
      </c>
      <c r="U7" s="70"/>
    </row>
    <row r="8" spans="1:21" ht="42.75" x14ac:dyDescent="0.25">
      <c r="A8" s="17">
        <v>4</v>
      </c>
      <c r="B8" s="17" t="s">
        <v>16</v>
      </c>
      <c r="C8" s="25" t="s">
        <v>730</v>
      </c>
      <c r="D8" s="18" t="s">
        <v>717</v>
      </c>
      <c r="E8" s="18" t="s">
        <v>110</v>
      </c>
      <c r="F8" s="17" t="s">
        <v>114</v>
      </c>
      <c r="G8" s="17" t="s">
        <v>108</v>
      </c>
      <c r="H8" s="17" t="s">
        <v>236</v>
      </c>
      <c r="I8" s="18" t="s">
        <v>530</v>
      </c>
      <c r="J8" s="17" t="s">
        <v>256</v>
      </c>
      <c r="K8" s="17" t="s">
        <v>258</v>
      </c>
      <c r="L8" s="8">
        <v>30</v>
      </c>
      <c r="M8" s="35" t="s">
        <v>13</v>
      </c>
      <c r="N8" s="17" t="s">
        <v>485</v>
      </c>
      <c r="O8" s="18" t="s">
        <v>715</v>
      </c>
      <c r="P8" s="13">
        <v>6.4</v>
      </c>
      <c r="Q8" s="10">
        <v>11427</v>
      </c>
      <c r="R8" s="61">
        <v>73132.800000000003</v>
      </c>
      <c r="S8" s="79"/>
      <c r="U8" s="70"/>
    </row>
    <row r="9" spans="1:21" ht="28.5" x14ac:dyDescent="0.25">
      <c r="A9" s="17">
        <v>5</v>
      </c>
      <c r="B9" s="17" t="s">
        <v>13</v>
      </c>
      <c r="C9" s="25" t="s">
        <v>731</v>
      </c>
      <c r="D9" s="18" t="s">
        <v>39</v>
      </c>
      <c r="E9" s="18" t="s">
        <v>115</v>
      </c>
      <c r="F9" s="17" t="s">
        <v>116</v>
      </c>
      <c r="G9" s="17" t="s">
        <v>117</v>
      </c>
      <c r="H9" s="17" t="s">
        <v>24</v>
      </c>
      <c r="I9" s="18" t="s">
        <v>531</v>
      </c>
      <c r="J9" s="17" t="s">
        <v>259</v>
      </c>
      <c r="K9" s="17" t="s">
        <v>260</v>
      </c>
      <c r="L9" s="8">
        <v>1</v>
      </c>
      <c r="M9" s="35" t="s">
        <v>11</v>
      </c>
      <c r="N9" s="17" t="s">
        <v>483</v>
      </c>
      <c r="O9" s="39"/>
      <c r="P9" s="58">
        <v>1072.46</v>
      </c>
      <c r="Q9" s="10">
        <v>10717</v>
      </c>
      <c r="R9" s="61">
        <v>11493553.82</v>
      </c>
      <c r="S9" s="78">
        <f>R9+R10</f>
        <v>15822819.98</v>
      </c>
      <c r="U9" s="70"/>
    </row>
    <row r="10" spans="1:21" ht="28.5" x14ac:dyDescent="0.25">
      <c r="A10" s="17">
        <v>5</v>
      </c>
      <c r="B10" s="17" t="s">
        <v>16</v>
      </c>
      <c r="C10" s="25" t="s">
        <v>731</v>
      </c>
      <c r="D10" s="18" t="s">
        <v>39</v>
      </c>
      <c r="E10" s="18" t="s">
        <v>115</v>
      </c>
      <c r="F10" s="17" t="s">
        <v>118</v>
      </c>
      <c r="G10" s="17" t="s">
        <v>117</v>
      </c>
      <c r="H10" s="17" t="s">
        <v>24</v>
      </c>
      <c r="I10" s="18" t="s">
        <v>532</v>
      </c>
      <c r="J10" s="17" t="s">
        <v>259</v>
      </c>
      <c r="K10" s="17" t="s">
        <v>261</v>
      </c>
      <c r="L10" s="8">
        <v>1</v>
      </c>
      <c r="M10" s="35" t="s">
        <v>11</v>
      </c>
      <c r="N10" s="17" t="s">
        <v>483</v>
      </c>
      <c r="O10" s="39"/>
      <c r="P10" s="58">
        <v>1715.92</v>
      </c>
      <c r="Q10" s="10">
        <v>2523</v>
      </c>
      <c r="R10" s="61">
        <v>4329266.16</v>
      </c>
      <c r="S10" s="79"/>
      <c r="U10" s="70"/>
    </row>
    <row r="11" spans="1:21" x14ac:dyDescent="0.25">
      <c r="A11" s="17">
        <v>6</v>
      </c>
      <c r="B11" s="17" t="s">
        <v>13</v>
      </c>
      <c r="C11" s="25" t="s">
        <v>732</v>
      </c>
      <c r="D11" s="21" t="s">
        <v>40</v>
      </c>
      <c r="E11" s="18" t="s">
        <v>119</v>
      </c>
      <c r="F11" s="17" t="s">
        <v>120</v>
      </c>
      <c r="G11" s="17" t="s">
        <v>121</v>
      </c>
      <c r="H11" s="17" t="s">
        <v>24</v>
      </c>
      <c r="I11" s="18" t="s">
        <v>533</v>
      </c>
      <c r="J11" s="17" t="s">
        <v>262</v>
      </c>
      <c r="K11" s="17" t="s">
        <v>263</v>
      </c>
      <c r="L11" s="8">
        <v>4</v>
      </c>
      <c r="M11" s="35" t="s">
        <v>11</v>
      </c>
      <c r="N11" s="17" t="s">
        <v>486</v>
      </c>
      <c r="O11" s="40"/>
      <c r="P11" s="13">
        <v>88.106560000000002</v>
      </c>
      <c r="Q11" s="10">
        <v>327</v>
      </c>
      <c r="R11" s="57">
        <v>28810.845119999998</v>
      </c>
      <c r="S11" s="76">
        <f>R11+R12+R13+R14</f>
        <v>365554.80813000002</v>
      </c>
      <c r="U11" s="70"/>
    </row>
    <row r="12" spans="1:21" ht="27.75" customHeight="1" x14ac:dyDescent="0.25">
      <c r="A12" s="17">
        <v>6</v>
      </c>
      <c r="B12" s="17" t="s">
        <v>16</v>
      </c>
      <c r="C12" s="25" t="s">
        <v>732</v>
      </c>
      <c r="D12" s="21" t="s">
        <v>40</v>
      </c>
      <c r="E12" s="18" t="s">
        <v>119</v>
      </c>
      <c r="F12" s="17" t="s">
        <v>120</v>
      </c>
      <c r="G12" s="17" t="s">
        <v>121</v>
      </c>
      <c r="H12" s="17" t="s">
        <v>24</v>
      </c>
      <c r="I12" s="18" t="s">
        <v>534</v>
      </c>
      <c r="J12" s="17" t="s">
        <v>262</v>
      </c>
      <c r="K12" s="17" t="s">
        <v>264</v>
      </c>
      <c r="L12" s="8">
        <v>1</v>
      </c>
      <c r="M12" s="35" t="s">
        <v>11</v>
      </c>
      <c r="N12" s="17" t="s">
        <v>486</v>
      </c>
      <c r="O12" s="40"/>
      <c r="P12" s="16">
        <v>352.428</v>
      </c>
      <c r="Q12" s="10">
        <v>390</v>
      </c>
      <c r="R12" s="57">
        <v>137446.92000000001</v>
      </c>
      <c r="S12" s="80"/>
      <c r="U12" s="70"/>
    </row>
    <row r="13" spans="1:21" ht="21" customHeight="1" x14ac:dyDescent="0.25">
      <c r="A13" s="17">
        <v>6</v>
      </c>
      <c r="B13" s="17" t="s">
        <v>12</v>
      </c>
      <c r="C13" s="25" t="s">
        <v>732</v>
      </c>
      <c r="D13" s="21" t="s">
        <v>41</v>
      </c>
      <c r="E13" s="18" t="s">
        <v>119</v>
      </c>
      <c r="F13" s="17" t="s">
        <v>120</v>
      </c>
      <c r="G13" s="17" t="s">
        <v>121</v>
      </c>
      <c r="H13" s="17" t="s">
        <v>24</v>
      </c>
      <c r="I13" s="18" t="s">
        <v>535</v>
      </c>
      <c r="J13" s="17" t="s">
        <v>262</v>
      </c>
      <c r="K13" s="17" t="s">
        <v>265</v>
      </c>
      <c r="L13" s="8">
        <v>4</v>
      </c>
      <c r="M13" s="35" t="s">
        <v>11</v>
      </c>
      <c r="N13" s="17" t="s">
        <v>486</v>
      </c>
      <c r="O13" s="40"/>
      <c r="P13" s="16">
        <v>88.106560000000002</v>
      </c>
      <c r="Q13" s="10">
        <v>546</v>
      </c>
      <c r="R13" s="57">
        <v>48106.181759999999</v>
      </c>
      <c r="S13" s="80"/>
      <c r="U13" s="70"/>
    </row>
    <row r="14" spans="1:21" x14ac:dyDescent="0.25">
      <c r="A14" s="17">
        <v>6</v>
      </c>
      <c r="B14" s="17" t="s">
        <v>17</v>
      </c>
      <c r="C14" s="25" t="s">
        <v>732</v>
      </c>
      <c r="D14" s="21" t="s">
        <v>41</v>
      </c>
      <c r="E14" s="18" t="s">
        <v>119</v>
      </c>
      <c r="F14" s="17" t="s">
        <v>120</v>
      </c>
      <c r="G14" s="17" t="s">
        <v>121</v>
      </c>
      <c r="H14" s="17" t="s">
        <v>24</v>
      </c>
      <c r="I14" s="18" t="s">
        <v>536</v>
      </c>
      <c r="J14" s="17" t="s">
        <v>262</v>
      </c>
      <c r="K14" s="17" t="s">
        <v>266</v>
      </c>
      <c r="L14" s="8">
        <v>1</v>
      </c>
      <c r="M14" s="35" t="s">
        <v>11</v>
      </c>
      <c r="N14" s="17" t="s">
        <v>486</v>
      </c>
      <c r="O14" s="40"/>
      <c r="P14" s="16">
        <v>352.42624999999998</v>
      </c>
      <c r="Q14" s="10">
        <v>429</v>
      </c>
      <c r="R14" s="57">
        <v>151190.86124999999</v>
      </c>
      <c r="S14" s="77"/>
      <c r="U14" s="70"/>
    </row>
    <row r="15" spans="1:21" ht="28.5" x14ac:dyDescent="0.25">
      <c r="A15" s="17">
        <v>7</v>
      </c>
      <c r="B15" s="17" t="s">
        <v>13</v>
      </c>
      <c r="C15" s="25" t="s">
        <v>733</v>
      </c>
      <c r="D15" s="18" t="s">
        <v>42</v>
      </c>
      <c r="E15" s="18" t="s">
        <v>122</v>
      </c>
      <c r="F15" s="17" t="s">
        <v>123</v>
      </c>
      <c r="G15" s="17" t="s">
        <v>121</v>
      </c>
      <c r="H15" s="17" t="s">
        <v>24</v>
      </c>
      <c r="I15" s="18" t="s">
        <v>537</v>
      </c>
      <c r="J15" s="17" t="s">
        <v>267</v>
      </c>
      <c r="K15" s="17" t="s">
        <v>268</v>
      </c>
      <c r="L15" s="8">
        <v>1</v>
      </c>
      <c r="M15" s="35" t="s">
        <v>13</v>
      </c>
      <c r="N15" s="17" t="s">
        <v>487</v>
      </c>
      <c r="O15" s="39"/>
      <c r="P15" s="16">
        <v>733.64224999999999</v>
      </c>
      <c r="Q15" s="10">
        <v>2117</v>
      </c>
      <c r="R15" s="57">
        <v>1553120.64325</v>
      </c>
      <c r="S15" s="76">
        <f>R15+R16</f>
        <v>13585587.185500002</v>
      </c>
      <c r="U15" s="70"/>
    </row>
    <row r="16" spans="1:21" ht="28.5" x14ac:dyDescent="0.25">
      <c r="A16" s="17">
        <v>7</v>
      </c>
      <c r="B16" s="17" t="s">
        <v>16</v>
      </c>
      <c r="C16" s="25" t="s">
        <v>733</v>
      </c>
      <c r="D16" s="18" t="s">
        <v>42</v>
      </c>
      <c r="E16" s="18" t="s">
        <v>122</v>
      </c>
      <c r="F16" s="17" t="s">
        <v>124</v>
      </c>
      <c r="G16" s="17" t="s">
        <v>121</v>
      </c>
      <c r="H16" s="17" t="s">
        <v>24</v>
      </c>
      <c r="I16" s="18" t="s">
        <v>538</v>
      </c>
      <c r="J16" s="17" t="s">
        <v>267</v>
      </c>
      <c r="K16" s="17" t="s">
        <v>269</v>
      </c>
      <c r="L16" s="8">
        <v>1</v>
      </c>
      <c r="M16" s="35" t="s">
        <v>13</v>
      </c>
      <c r="N16" s="17" t="s">
        <v>487</v>
      </c>
      <c r="O16" s="39"/>
      <c r="P16" s="16">
        <v>2200.9267500000001</v>
      </c>
      <c r="Q16" s="10">
        <v>5467</v>
      </c>
      <c r="R16" s="57">
        <v>12032466.542250002</v>
      </c>
      <c r="S16" s="77"/>
      <c r="U16" s="70"/>
    </row>
    <row r="17" spans="1:21" ht="42.75" x14ac:dyDescent="0.25">
      <c r="A17" s="17">
        <v>8</v>
      </c>
      <c r="B17" s="17" t="s">
        <v>13</v>
      </c>
      <c r="C17" s="25" t="s">
        <v>734</v>
      </c>
      <c r="D17" s="18" t="s">
        <v>686</v>
      </c>
      <c r="E17" s="18" t="s">
        <v>20</v>
      </c>
      <c r="F17" s="17" t="s">
        <v>116</v>
      </c>
      <c r="G17" s="17" t="s">
        <v>108</v>
      </c>
      <c r="H17" s="17" t="s">
        <v>19</v>
      </c>
      <c r="I17" s="18" t="s">
        <v>539</v>
      </c>
      <c r="J17" s="17" t="s">
        <v>270</v>
      </c>
      <c r="K17" s="17" t="s">
        <v>271</v>
      </c>
      <c r="L17" s="8">
        <v>56</v>
      </c>
      <c r="M17" s="35" t="s">
        <v>11</v>
      </c>
      <c r="N17" s="17" t="s">
        <v>488</v>
      </c>
      <c r="O17" s="18" t="s">
        <v>687</v>
      </c>
      <c r="P17" s="16">
        <v>46.593609999999998</v>
      </c>
      <c r="Q17" s="10">
        <v>172972</v>
      </c>
      <c r="R17" s="57">
        <v>8059389.9089199984</v>
      </c>
      <c r="S17" s="76">
        <f>R17+R18</f>
        <v>11219041.705719998</v>
      </c>
      <c r="U17" s="70"/>
    </row>
    <row r="18" spans="1:21" ht="42.75" x14ac:dyDescent="0.25">
      <c r="A18" s="17">
        <v>8</v>
      </c>
      <c r="B18" s="17" t="s">
        <v>16</v>
      </c>
      <c r="C18" s="25" t="s">
        <v>734</v>
      </c>
      <c r="D18" s="18" t="s">
        <v>686</v>
      </c>
      <c r="E18" s="18" t="s">
        <v>20</v>
      </c>
      <c r="F18" s="17" t="s">
        <v>116</v>
      </c>
      <c r="G18" s="17" t="s">
        <v>108</v>
      </c>
      <c r="H18" s="17" t="s">
        <v>19</v>
      </c>
      <c r="I18" s="18" t="s">
        <v>539</v>
      </c>
      <c r="J18" s="17" t="s">
        <v>270</v>
      </c>
      <c r="K18" s="17" t="s">
        <v>272</v>
      </c>
      <c r="L18" s="8">
        <v>84</v>
      </c>
      <c r="M18" s="35" t="s">
        <v>11</v>
      </c>
      <c r="N18" s="17" t="s">
        <v>488</v>
      </c>
      <c r="O18" s="18" t="s">
        <v>687</v>
      </c>
      <c r="P18" s="16">
        <v>46.593600000000002</v>
      </c>
      <c r="Q18" s="10">
        <v>67813</v>
      </c>
      <c r="R18" s="57">
        <v>3159651.7968000001</v>
      </c>
      <c r="S18" s="77"/>
      <c r="U18" s="70"/>
    </row>
    <row r="19" spans="1:21" x14ac:dyDescent="0.25">
      <c r="A19" s="17">
        <v>9</v>
      </c>
      <c r="B19" s="17" t="s">
        <v>13</v>
      </c>
      <c r="C19" s="25" t="s">
        <v>735</v>
      </c>
      <c r="D19" s="18" t="s">
        <v>43</v>
      </c>
      <c r="E19" s="18" t="s">
        <v>125</v>
      </c>
      <c r="F19" s="17" t="s">
        <v>126</v>
      </c>
      <c r="G19" s="17" t="s">
        <v>117</v>
      </c>
      <c r="H19" s="17" t="s">
        <v>24</v>
      </c>
      <c r="I19" s="18" t="s">
        <v>540</v>
      </c>
      <c r="J19" s="17" t="s">
        <v>273</v>
      </c>
      <c r="K19" s="17" t="s">
        <v>274</v>
      </c>
      <c r="L19" s="8">
        <v>1</v>
      </c>
      <c r="M19" s="35" t="s">
        <v>11</v>
      </c>
      <c r="N19" s="17" t="s">
        <v>489</v>
      </c>
      <c r="O19" s="39"/>
      <c r="P19" s="16">
        <v>277.25</v>
      </c>
      <c r="Q19" s="10">
        <v>9831</v>
      </c>
      <c r="R19" s="57">
        <v>2725644.75</v>
      </c>
      <c r="S19" s="76">
        <f>R19+R20</f>
        <v>13115363.65</v>
      </c>
      <c r="U19" s="70"/>
    </row>
    <row r="20" spans="1:21" x14ac:dyDescent="0.25">
      <c r="A20" s="17">
        <v>9</v>
      </c>
      <c r="B20" s="17" t="s">
        <v>16</v>
      </c>
      <c r="C20" s="25" t="s">
        <v>735</v>
      </c>
      <c r="D20" s="18" t="s">
        <v>43</v>
      </c>
      <c r="E20" s="18" t="s">
        <v>125</v>
      </c>
      <c r="F20" s="17" t="s">
        <v>127</v>
      </c>
      <c r="G20" s="17" t="s">
        <v>117</v>
      </c>
      <c r="H20" s="17" t="s">
        <v>24</v>
      </c>
      <c r="I20" s="18" t="s">
        <v>541</v>
      </c>
      <c r="J20" s="17" t="s">
        <v>273</v>
      </c>
      <c r="K20" s="17" t="s">
        <v>275</v>
      </c>
      <c r="L20" s="8">
        <v>1</v>
      </c>
      <c r="M20" s="35" t="s">
        <v>11</v>
      </c>
      <c r="N20" s="17" t="s">
        <v>489</v>
      </c>
      <c r="O20" s="39"/>
      <c r="P20" s="16">
        <v>1386.22</v>
      </c>
      <c r="Q20" s="10">
        <v>7495</v>
      </c>
      <c r="R20" s="57">
        <v>10389718.9</v>
      </c>
      <c r="S20" s="77"/>
      <c r="U20" s="70"/>
    </row>
    <row r="21" spans="1:21" x14ac:dyDescent="0.25">
      <c r="A21" s="17">
        <v>10</v>
      </c>
      <c r="B21" s="17" t="s">
        <v>13</v>
      </c>
      <c r="C21" s="25" t="s">
        <v>736</v>
      </c>
      <c r="D21" s="18" t="s">
        <v>44</v>
      </c>
      <c r="E21" s="18" t="s">
        <v>109</v>
      </c>
      <c r="F21" s="17" t="s">
        <v>128</v>
      </c>
      <c r="G21" s="17" t="s">
        <v>108</v>
      </c>
      <c r="H21" s="17" t="s">
        <v>19</v>
      </c>
      <c r="I21" s="18" t="s">
        <v>542</v>
      </c>
      <c r="J21" s="17" t="s">
        <v>276</v>
      </c>
      <c r="K21" s="17" t="s">
        <v>277</v>
      </c>
      <c r="L21" s="8">
        <v>28</v>
      </c>
      <c r="M21" s="35" t="s">
        <v>13</v>
      </c>
      <c r="N21" s="17" t="s">
        <v>490</v>
      </c>
      <c r="O21" s="39"/>
      <c r="P21" s="16">
        <v>1.21143</v>
      </c>
      <c r="Q21" s="10">
        <v>19577922</v>
      </c>
      <c r="R21" s="57">
        <v>23717282.048459996</v>
      </c>
      <c r="S21" s="76">
        <f>R21+R22</f>
        <v>51851136.230849996</v>
      </c>
      <c r="U21" s="70"/>
    </row>
    <row r="22" spans="1:21" x14ac:dyDescent="0.25">
      <c r="A22" s="17">
        <v>10</v>
      </c>
      <c r="B22" s="17" t="s">
        <v>16</v>
      </c>
      <c r="C22" s="25" t="s">
        <v>736</v>
      </c>
      <c r="D22" s="18" t="s">
        <v>44</v>
      </c>
      <c r="E22" s="18" t="s">
        <v>109</v>
      </c>
      <c r="F22" s="17" t="s">
        <v>129</v>
      </c>
      <c r="G22" s="17" t="s">
        <v>108</v>
      </c>
      <c r="H22" s="17" t="s">
        <v>19</v>
      </c>
      <c r="I22" s="18" t="s">
        <v>543</v>
      </c>
      <c r="J22" s="17" t="s">
        <v>276</v>
      </c>
      <c r="K22" s="17" t="s">
        <v>278</v>
      </c>
      <c r="L22" s="8">
        <v>28</v>
      </c>
      <c r="M22" s="35" t="s">
        <v>13</v>
      </c>
      <c r="N22" s="17" t="s">
        <v>490</v>
      </c>
      <c r="O22" s="39"/>
      <c r="P22" s="16">
        <v>1.21143</v>
      </c>
      <c r="Q22" s="10">
        <v>23223673</v>
      </c>
      <c r="R22" s="57">
        <v>28133854.182390004</v>
      </c>
      <c r="S22" s="77"/>
      <c r="U22" s="70"/>
    </row>
    <row r="23" spans="1:21" ht="47.25" customHeight="1" x14ac:dyDescent="0.25">
      <c r="A23" s="27">
        <v>11</v>
      </c>
      <c r="B23" s="24" t="s">
        <v>13</v>
      </c>
      <c r="C23" s="25" t="s">
        <v>737</v>
      </c>
      <c r="D23" s="48" t="s">
        <v>670</v>
      </c>
      <c r="E23" s="51" t="s">
        <v>228</v>
      </c>
      <c r="F23" s="63" t="s">
        <v>673</v>
      </c>
      <c r="G23" s="17" t="s">
        <v>117</v>
      </c>
      <c r="H23" s="26" t="s">
        <v>246</v>
      </c>
      <c r="I23" s="49" t="s">
        <v>671</v>
      </c>
      <c r="J23" s="52" t="s">
        <v>674</v>
      </c>
      <c r="K23" s="53" t="s">
        <v>675</v>
      </c>
      <c r="L23" s="54">
        <v>1</v>
      </c>
      <c r="M23" s="55" t="s">
        <v>11</v>
      </c>
      <c r="N23" s="17" t="s">
        <v>676</v>
      </c>
      <c r="O23" s="20"/>
      <c r="P23" s="16">
        <v>2080.64</v>
      </c>
      <c r="Q23" s="10">
        <v>12207</v>
      </c>
      <c r="R23" s="57">
        <v>25398372.48</v>
      </c>
      <c r="S23" s="69">
        <f t="shared" ref="S23" si="1">R23</f>
        <v>25398372.48</v>
      </c>
      <c r="U23" s="70"/>
    </row>
    <row r="24" spans="1:21" x14ac:dyDescent="0.25">
      <c r="A24" s="17">
        <v>12</v>
      </c>
      <c r="B24" s="17" t="s">
        <v>13</v>
      </c>
      <c r="C24" s="25" t="s">
        <v>738</v>
      </c>
      <c r="D24" s="18" t="s">
        <v>45</v>
      </c>
      <c r="E24" s="18" t="s">
        <v>109</v>
      </c>
      <c r="F24" s="17" t="s">
        <v>132</v>
      </c>
      <c r="G24" s="17" t="s">
        <v>108</v>
      </c>
      <c r="H24" s="17" t="s">
        <v>19</v>
      </c>
      <c r="I24" s="18" t="s">
        <v>544</v>
      </c>
      <c r="J24" s="17" t="s">
        <v>280</v>
      </c>
      <c r="K24" s="17" t="s">
        <v>281</v>
      </c>
      <c r="L24" s="8">
        <v>28</v>
      </c>
      <c r="M24" s="35" t="s">
        <v>13</v>
      </c>
      <c r="N24" s="17" t="s">
        <v>25</v>
      </c>
      <c r="O24" s="39"/>
      <c r="P24" s="16">
        <v>0.98250000000000004</v>
      </c>
      <c r="Q24" s="10">
        <v>164892</v>
      </c>
      <c r="R24" s="57">
        <v>162006.39000000001</v>
      </c>
      <c r="S24" s="76">
        <f>R24+R25</f>
        <v>98732057.730000004</v>
      </c>
      <c r="U24" s="70"/>
    </row>
    <row r="25" spans="1:21" x14ac:dyDescent="0.25">
      <c r="A25" s="17">
        <v>12</v>
      </c>
      <c r="B25" s="17" t="s">
        <v>16</v>
      </c>
      <c r="C25" s="25" t="s">
        <v>738</v>
      </c>
      <c r="D25" s="18" t="s">
        <v>45</v>
      </c>
      <c r="E25" s="18" t="s">
        <v>109</v>
      </c>
      <c r="F25" s="17" t="s">
        <v>133</v>
      </c>
      <c r="G25" s="17" t="s">
        <v>108</v>
      </c>
      <c r="H25" s="17" t="s">
        <v>19</v>
      </c>
      <c r="I25" s="18" t="s">
        <v>545</v>
      </c>
      <c r="J25" s="17" t="s">
        <v>280</v>
      </c>
      <c r="K25" s="17" t="s">
        <v>282</v>
      </c>
      <c r="L25" s="8">
        <v>28</v>
      </c>
      <c r="M25" s="35" t="s">
        <v>13</v>
      </c>
      <c r="N25" s="17" t="s">
        <v>25</v>
      </c>
      <c r="O25" s="39"/>
      <c r="P25" s="16">
        <v>0.98250000000000004</v>
      </c>
      <c r="Q25" s="10">
        <v>100325752</v>
      </c>
      <c r="R25" s="57">
        <v>98570051.340000004</v>
      </c>
      <c r="S25" s="77"/>
      <c r="U25" s="70"/>
    </row>
    <row r="26" spans="1:21" ht="28.5" x14ac:dyDescent="0.25">
      <c r="A26" s="17">
        <v>13</v>
      </c>
      <c r="B26" s="17" t="s">
        <v>13</v>
      </c>
      <c r="C26" s="25" t="s">
        <v>739</v>
      </c>
      <c r="D26" s="18" t="s">
        <v>46</v>
      </c>
      <c r="E26" s="18" t="s">
        <v>134</v>
      </c>
      <c r="F26" s="20" t="s">
        <v>135</v>
      </c>
      <c r="G26" s="17" t="s">
        <v>117</v>
      </c>
      <c r="H26" s="17" t="s">
        <v>24</v>
      </c>
      <c r="I26" s="18" t="s">
        <v>546</v>
      </c>
      <c r="J26" s="17" t="s">
        <v>283</v>
      </c>
      <c r="K26" s="17" t="s">
        <v>284</v>
      </c>
      <c r="L26" s="8">
        <v>1</v>
      </c>
      <c r="M26" s="35" t="s">
        <v>11</v>
      </c>
      <c r="N26" s="17" t="s">
        <v>483</v>
      </c>
      <c r="O26" s="39"/>
      <c r="P26" s="16">
        <v>3470.31</v>
      </c>
      <c r="Q26" s="10">
        <v>920</v>
      </c>
      <c r="R26" s="57">
        <v>3192685.1999999993</v>
      </c>
      <c r="S26" s="76">
        <f>R26+R27</f>
        <v>7885053.5999999987</v>
      </c>
      <c r="U26" s="70"/>
    </row>
    <row r="27" spans="1:21" ht="28.5" x14ac:dyDescent="0.25">
      <c r="A27" s="17">
        <v>13</v>
      </c>
      <c r="B27" s="17" t="s">
        <v>16</v>
      </c>
      <c r="C27" s="25" t="s">
        <v>739</v>
      </c>
      <c r="D27" s="18" t="s">
        <v>46</v>
      </c>
      <c r="E27" s="18" t="s">
        <v>134</v>
      </c>
      <c r="F27" s="20" t="s">
        <v>136</v>
      </c>
      <c r="G27" s="17" t="s">
        <v>117</v>
      </c>
      <c r="H27" s="17" t="s">
        <v>24</v>
      </c>
      <c r="I27" s="18" t="s">
        <v>547</v>
      </c>
      <c r="J27" s="17" t="s">
        <v>283</v>
      </c>
      <c r="K27" s="17" t="s">
        <v>285</v>
      </c>
      <c r="L27" s="8">
        <v>1</v>
      </c>
      <c r="M27" s="35" t="s">
        <v>11</v>
      </c>
      <c r="N27" s="17" t="s">
        <v>483</v>
      </c>
      <c r="O27" s="39"/>
      <c r="P27" s="16">
        <v>743.64</v>
      </c>
      <c r="Q27" s="10">
        <v>6310</v>
      </c>
      <c r="R27" s="57">
        <v>4692368.3999999994</v>
      </c>
      <c r="S27" s="77"/>
      <c r="U27" s="70"/>
    </row>
    <row r="28" spans="1:21" ht="42.75" x14ac:dyDescent="0.25">
      <c r="A28" s="17">
        <v>14</v>
      </c>
      <c r="B28" s="17" t="s">
        <v>13</v>
      </c>
      <c r="C28" s="25" t="s">
        <v>740</v>
      </c>
      <c r="D28" s="18" t="s">
        <v>691</v>
      </c>
      <c r="E28" s="18" t="s">
        <v>693</v>
      </c>
      <c r="F28" s="17" t="s">
        <v>137</v>
      </c>
      <c r="G28" s="17" t="s">
        <v>138</v>
      </c>
      <c r="H28" s="17" t="s">
        <v>237</v>
      </c>
      <c r="I28" s="18" t="s">
        <v>548</v>
      </c>
      <c r="J28" s="17" t="s">
        <v>286</v>
      </c>
      <c r="K28" s="17" t="s">
        <v>287</v>
      </c>
      <c r="L28" s="8" t="s">
        <v>234</v>
      </c>
      <c r="M28" s="35" t="s">
        <v>13</v>
      </c>
      <c r="N28" s="17" t="s">
        <v>25</v>
      </c>
      <c r="O28" s="18" t="s">
        <v>692</v>
      </c>
      <c r="P28" s="16">
        <v>46.93</v>
      </c>
      <c r="Q28" s="10">
        <v>5865</v>
      </c>
      <c r="R28" s="57">
        <v>275244.44999999995</v>
      </c>
      <c r="S28" s="56">
        <f t="shared" si="0"/>
        <v>275244.44999999995</v>
      </c>
      <c r="U28" s="70"/>
    </row>
    <row r="29" spans="1:21" x14ac:dyDescent="0.25">
      <c r="A29" s="17">
        <v>15</v>
      </c>
      <c r="B29" s="17" t="s">
        <v>13</v>
      </c>
      <c r="C29" s="25" t="s">
        <v>741</v>
      </c>
      <c r="D29" s="18" t="s">
        <v>47</v>
      </c>
      <c r="E29" s="18" t="s">
        <v>134</v>
      </c>
      <c r="F29" s="17" t="s">
        <v>131</v>
      </c>
      <c r="G29" s="17" t="s">
        <v>117</v>
      </c>
      <c r="H29" s="17" t="s">
        <v>24</v>
      </c>
      <c r="I29" s="18" t="s">
        <v>549</v>
      </c>
      <c r="J29" s="17" t="s">
        <v>288</v>
      </c>
      <c r="K29" s="17" t="s">
        <v>289</v>
      </c>
      <c r="L29" s="8">
        <v>1</v>
      </c>
      <c r="M29" s="35" t="s">
        <v>11</v>
      </c>
      <c r="N29" s="17" t="s">
        <v>491</v>
      </c>
      <c r="O29" s="39"/>
      <c r="P29" s="16">
        <v>777</v>
      </c>
      <c r="Q29" s="10">
        <v>3159</v>
      </c>
      <c r="R29" s="57">
        <v>2454543</v>
      </c>
      <c r="S29" s="56">
        <f t="shared" si="0"/>
        <v>2454543</v>
      </c>
      <c r="U29" s="70"/>
    </row>
    <row r="30" spans="1:21" ht="57" x14ac:dyDescent="0.25">
      <c r="A30" s="17">
        <v>16</v>
      </c>
      <c r="B30" s="17" t="s">
        <v>13</v>
      </c>
      <c r="C30" s="25" t="s">
        <v>742</v>
      </c>
      <c r="D30" s="18" t="s">
        <v>48</v>
      </c>
      <c r="E30" s="18" t="s">
        <v>109</v>
      </c>
      <c r="F30" s="17" t="s">
        <v>139</v>
      </c>
      <c r="G30" s="17" t="s">
        <v>108</v>
      </c>
      <c r="H30" s="17" t="s">
        <v>19</v>
      </c>
      <c r="I30" s="18" t="s">
        <v>550</v>
      </c>
      <c r="J30" s="17" t="s">
        <v>290</v>
      </c>
      <c r="K30" s="17" t="s">
        <v>291</v>
      </c>
      <c r="L30" s="8">
        <v>30</v>
      </c>
      <c r="M30" s="35" t="s">
        <v>11</v>
      </c>
      <c r="N30" s="17" t="s">
        <v>491</v>
      </c>
      <c r="O30" s="39"/>
      <c r="P30" s="16">
        <v>19.662669999999999</v>
      </c>
      <c r="Q30" s="10">
        <v>642447</v>
      </c>
      <c r="R30" s="57">
        <v>12632223.353490001</v>
      </c>
      <c r="S30" s="56">
        <f t="shared" si="0"/>
        <v>12632223.353490001</v>
      </c>
      <c r="U30" s="70"/>
    </row>
    <row r="31" spans="1:21" ht="28.5" x14ac:dyDescent="0.25">
      <c r="A31" s="17">
        <v>17</v>
      </c>
      <c r="B31" s="17" t="s">
        <v>13</v>
      </c>
      <c r="C31" s="25" t="s">
        <v>743</v>
      </c>
      <c r="D31" s="21" t="s">
        <v>689</v>
      </c>
      <c r="E31" s="18" t="s">
        <v>134</v>
      </c>
      <c r="F31" s="17" t="s">
        <v>131</v>
      </c>
      <c r="G31" s="17" t="s">
        <v>117</v>
      </c>
      <c r="H31" s="17" t="s">
        <v>24</v>
      </c>
      <c r="I31" s="18" t="s">
        <v>551</v>
      </c>
      <c r="J31" s="17" t="s">
        <v>279</v>
      </c>
      <c r="K31" s="17" t="s">
        <v>292</v>
      </c>
      <c r="L31" s="8">
        <v>2</v>
      </c>
      <c r="M31" s="35" t="s">
        <v>11</v>
      </c>
      <c r="N31" s="17" t="s">
        <v>492</v>
      </c>
      <c r="O31" s="39"/>
      <c r="P31" s="16">
        <v>476.82</v>
      </c>
      <c r="Q31" s="10">
        <v>7222</v>
      </c>
      <c r="R31" s="57">
        <v>3443594.04</v>
      </c>
      <c r="S31" s="56">
        <f t="shared" si="0"/>
        <v>3443594.04</v>
      </c>
      <c r="U31" s="70"/>
    </row>
    <row r="32" spans="1:21" x14ac:dyDescent="0.25">
      <c r="A32" s="17">
        <v>18</v>
      </c>
      <c r="B32" s="17" t="s">
        <v>13</v>
      </c>
      <c r="C32" s="25" t="s">
        <v>744</v>
      </c>
      <c r="D32" s="18" t="s">
        <v>49</v>
      </c>
      <c r="E32" s="18" t="s">
        <v>109</v>
      </c>
      <c r="F32" s="17" t="s">
        <v>107</v>
      </c>
      <c r="G32" s="17" t="s">
        <v>108</v>
      </c>
      <c r="H32" s="17" t="s">
        <v>19</v>
      </c>
      <c r="I32" s="18" t="s">
        <v>552</v>
      </c>
      <c r="J32" s="17" t="s">
        <v>293</v>
      </c>
      <c r="K32" s="17" t="s">
        <v>294</v>
      </c>
      <c r="L32" s="8">
        <v>30</v>
      </c>
      <c r="M32" s="35" t="s">
        <v>11</v>
      </c>
      <c r="N32" s="17" t="s">
        <v>492</v>
      </c>
      <c r="O32" s="39"/>
      <c r="P32" s="16">
        <v>21.806660000000001</v>
      </c>
      <c r="Q32" s="10">
        <v>27144</v>
      </c>
      <c r="R32" s="57">
        <v>591919.97904000001</v>
      </c>
      <c r="S32" s="76">
        <f>R32+R33</f>
        <v>5026218.0801299997</v>
      </c>
      <c r="U32" s="70"/>
    </row>
    <row r="33" spans="1:21" x14ac:dyDescent="0.25">
      <c r="A33" s="17">
        <v>18</v>
      </c>
      <c r="B33" s="17" t="s">
        <v>16</v>
      </c>
      <c r="C33" s="25" t="s">
        <v>744</v>
      </c>
      <c r="D33" s="18" t="s">
        <v>49</v>
      </c>
      <c r="E33" s="18" t="s">
        <v>109</v>
      </c>
      <c r="F33" s="17" t="s">
        <v>140</v>
      </c>
      <c r="G33" s="17" t="s">
        <v>108</v>
      </c>
      <c r="H33" s="17" t="s">
        <v>19</v>
      </c>
      <c r="I33" s="18" t="s">
        <v>553</v>
      </c>
      <c r="J33" s="17" t="s">
        <v>293</v>
      </c>
      <c r="K33" s="17" t="s">
        <v>295</v>
      </c>
      <c r="L33" s="8">
        <v>30</v>
      </c>
      <c r="M33" s="35" t="s">
        <v>11</v>
      </c>
      <c r="N33" s="17" t="s">
        <v>492</v>
      </c>
      <c r="O33" s="39"/>
      <c r="P33" s="16">
        <v>43.613329999999998</v>
      </c>
      <c r="Q33" s="10">
        <v>101673</v>
      </c>
      <c r="R33" s="57">
        <v>4434298.10109</v>
      </c>
      <c r="S33" s="77"/>
      <c r="U33" s="70"/>
    </row>
    <row r="34" spans="1:21" x14ac:dyDescent="0.25">
      <c r="A34" s="17">
        <v>19</v>
      </c>
      <c r="B34" s="17" t="s">
        <v>13</v>
      </c>
      <c r="C34" s="25" t="s">
        <v>745</v>
      </c>
      <c r="D34" s="18" t="s">
        <v>50</v>
      </c>
      <c r="E34" s="18" t="s">
        <v>141</v>
      </c>
      <c r="F34" s="17" t="s">
        <v>142</v>
      </c>
      <c r="G34" s="17" t="s">
        <v>108</v>
      </c>
      <c r="H34" s="17" t="s">
        <v>19</v>
      </c>
      <c r="I34" s="18" t="s">
        <v>554</v>
      </c>
      <c r="J34" s="17" t="s">
        <v>296</v>
      </c>
      <c r="K34" s="17" t="s">
        <v>297</v>
      </c>
      <c r="L34" s="8">
        <v>26</v>
      </c>
      <c r="M34" s="35" t="s">
        <v>11</v>
      </c>
      <c r="N34" s="17" t="s">
        <v>493</v>
      </c>
      <c r="O34" s="39"/>
      <c r="P34" s="16">
        <v>109.65</v>
      </c>
      <c r="Q34" s="10">
        <v>3954</v>
      </c>
      <c r="R34" s="57">
        <v>433556.10000000003</v>
      </c>
      <c r="S34" s="56">
        <f t="shared" si="0"/>
        <v>433556.10000000003</v>
      </c>
      <c r="U34" s="70"/>
    </row>
    <row r="35" spans="1:21" ht="28.5" x14ac:dyDescent="0.25">
      <c r="A35" s="17">
        <v>20</v>
      </c>
      <c r="B35" s="17" t="s">
        <v>13</v>
      </c>
      <c r="C35" s="25" t="s">
        <v>746</v>
      </c>
      <c r="D35" s="18" t="s">
        <v>51</v>
      </c>
      <c r="E35" s="18" t="s">
        <v>143</v>
      </c>
      <c r="F35" s="17" t="s">
        <v>129</v>
      </c>
      <c r="G35" s="17" t="s">
        <v>108</v>
      </c>
      <c r="H35" s="17" t="s">
        <v>24</v>
      </c>
      <c r="I35" s="18" t="s">
        <v>555</v>
      </c>
      <c r="J35" s="17" t="s">
        <v>298</v>
      </c>
      <c r="K35" s="17" t="s">
        <v>299</v>
      </c>
      <c r="L35" s="8">
        <v>1</v>
      </c>
      <c r="M35" s="35" t="s">
        <v>11</v>
      </c>
      <c r="N35" s="17" t="s">
        <v>483</v>
      </c>
      <c r="O35" s="39"/>
      <c r="P35" s="16">
        <v>4336.78</v>
      </c>
      <c r="Q35" s="10">
        <v>9129</v>
      </c>
      <c r="R35" s="57">
        <v>39590464.619999997</v>
      </c>
      <c r="S35" s="56">
        <f t="shared" si="0"/>
        <v>39590464.619999997</v>
      </c>
      <c r="U35" s="70"/>
    </row>
    <row r="36" spans="1:21" ht="42.75" x14ac:dyDescent="0.25">
      <c r="A36" s="17">
        <v>21</v>
      </c>
      <c r="B36" s="17" t="s">
        <v>13</v>
      </c>
      <c r="C36" s="25" t="s">
        <v>747</v>
      </c>
      <c r="D36" s="18" t="s">
        <v>52</v>
      </c>
      <c r="E36" s="18" t="s">
        <v>134</v>
      </c>
      <c r="F36" s="17" t="s">
        <v>111</v>
      </c>
      <c r="G36" s="17" t="s">
        <v>117</v>
      </c>
      <c r="H36" s="17" t="s">
        <v>24</v>
      </c>
      <c r="I36" s="18" t="s">
        <v>556</v>
      </c>
      <c r="J36" s="17" t="s">
        <v>300</v>
      </c>
      <c r="K36" s="17" t="s">
        <v>301</v>
      </c>
      <c r="L36" s="8">
        <v>5</v>
      </c>
      <c r="M36" s="35" t="s">
        <v>12</v>
      </c>
      <c r="N36" s="17" t="s">
        <v>494</v>
      </c>
      <c r="O36" s="39"/>
      <c r="P36" s="16">
        <v>809</v>
      </c>
      <c r="Q36" s="10">
        <v>292</v>
      </c>
      <c r="R36" s="57">
        <v>236228</v>
      </c>
      <c r="S36" s="76">
        <f>R36+R37</f>
        <v>242538.2</v>
      </c>
      <c r="U36" s="70"/>
    </row>
    <row r="37" spans="1:21" ht="42.75" x14ac:dyDescent="0.25">
      <c r="A37" s="17">
        <v>21</v>
      </c>
      <c r="B37" s="17" t="s">
        <v>16</v>
      </c>
      <c r="C37" s="25" t="s">
        <v>747</v>
      </c>
      <c r="D37" s="18" t="s">
        <v>52</v>
      </c>
      <c r="E37" s="18" t="s">
        <v>134</v>
      </c>
      <c r="F37" s="17" t="s">
        <v>144</v>
      </c>
      <c r="G37" s="17" t="s">
        <v>117</v>
      </c>
      <c r="H37" s="17" t="s">
        <v>24</v>
      </c>
      <c r="I37" s="18" t="s">
        <v>557</v>
      </c>
      <c r="J37" s="17" t="s">
        <v>300</v>
      </c>
      <c r="K37" s="17" t="s">
        <v>302</v>
      </c>
      <c r="L37" s="8">
        <v>5</v>
      </c>
      <c r="M37" s="35" t="s">
        <v>12</v>
      </c>
      <c r="N37" s="17" t="s">
        <v>494</v>
      </c>
      <c r="O37" s="39"/>
      <c r="P37" s="16">
        <v>161.80000000000001</v>
      </c>
      <c r="Q37" s="10">
        <v>39</v>
      </c>
      <c r="R37" s="57">
        <v>6310.2</v>
      </c>
      <c r="S37" s="77"/>
      <c r="U37" s="70"/>
    </row>
    <row r="38" spans="1:21" ht="28.5" x14ac:dyDescent="0.25">
      <c r="A38" s="17">
        <v>22</v>
      </c>
      <c r="B38" s="17" t="s">
        <v>13</v>
      </c>
      <c r="C38" s="25" t="s">
        <v>748</v>
      </c>
      <c r="D38" s="18" t="s">
        <v>53</v>
      </c>
      <c r="E38" s="18" t="s">
        <v>145</v>
      </c>
      <c r="F38" s="17" t="s">
        <v>130</v>
      </c>
      <c r="G38" s="17" t="s">
        <v>121</v>
      </c>
      <c r="H38" s="17" t="s">
        <v>238</v>
      </c>
      <c r="I38" s="18" t="s">
        <v>558</v>
      </c>
      <c r="J38" s="17" t="s">
        <v>303</v>
      </c>
      <c r="K38" s="17" t="s">
        <v>304</v>
      </c>
      <c r="L38" s="8">
        <v>1</v>
      </c>
      <c r="M38" s="35" t="s">
        <v>11</v>
      </c>
      <c r="N38" s="17" t="s">
        <v>30</v>
      </c>
      <c r="O38" s="39"/>
      <c r="P38" s="16">
        <v>1130.3599999999999</v>
      </c>
      <c r="Q38" s="10">
        <v>70151</v>
      </c>
      <c r="R38" s="57">
        <v>79295884.359999999</v>
      </c>
      <c r="S38" s="68">
        <f>R38</f>
        <v>79295884.359999999</v>
      </c>
      <c r="U38" s="70"/>
    </row>
    <row r="39" spans="1:21" x14ac:dyDescent="0.25">
      <c r="A39" s="17">
        <v>23</v>
      </c>
      <c r="B39" s="17" t="s">
        <v>13</v>
      </c>
      <c r="C39" s="25" t="s">
        <v>749</v>
      </c>
      <c r="D39" s="18" t="s">
        <v>54</v>
      </c>
      <c r="E39" s="18" t="s">
        <v>134</v>
      </c>
      <c r="F39" s="17" t="s">
        <v>107</v>
      </c>
      <c r="G39" s="17" t="s">
        <v>117</v>
      </c>
      <c r="H39" s="17" t="s">
        <v>24</v>
      </c>
      <c r="I39" s="18" t="s">
        <v>559</v>
      </c>
      <c r="J39" s="17" t="s">
        <v>305</v>
      </c>
      <c r="K39" s="17" t="s">
        <v>306</v>
      </c>
      <c r="L39" s="8">
        <v>4</v>
      </c>
      <c r="M39" s="35" t="s">
        <v>12</v>
      </c>
      <c r="N39" s="17" t="s">
        <v>25</v>
      </c>
      <c r="O39" s="39"/>
      <c r="P39" s="16">
        <v>3200</v>
      </c>
      <c r="Q39" s="10">
        <v>1762</v>
      </c>
      <c r="R39" s="57">
        <v>5638400</v>
      </c>
      <c r="S39" s="68">
        <f>R39</f>
        <v>5638400</v>
      </c>
      <c r="U39" s="70"/>
    </row>
    <row r="40" spans="1:21" ht="28.5" x14ac:dyDescent="0.25">
      <c r="A40" s="17">
        <v>24</v>
      </c>
      <c r="B40" s="17" t="s">
        <v>13</v>
      </c>
      <c r="C40" s="25" t="s">
        <v>750</v>
      </c>
      <c r="D40" s="18" t="s">
        <v>55</v>
      </c>
      <c r="E40" s="18" t="s">
        <v>146</v>
      </c>
      <c r="F40" s="17" t="s">
        <v>116</v>
      </c>
      <c r="G40" s="17" t="s">
        <v>108</v>
      </c>
      <c r="H40" s="17" t="s">
        <v>176</v>
      </c>
      <c r="I40" s="18" t="s">
        <v>560</v>
      </c>
      <c r="J40" s="17" t="s">
        <v>307</v>
      </c>
      <c r="K40" s="17" t="s">
        <v>308</v>
      </c>
      <c r="L40" s="8">
        <v>60</v>
      </c>
      <c r="M40" s="35" t="s">
        <v>11</v>
      </c>
      <c r="N40" s="17" t="s">
        <v>495</v>
      </c>
      <c r="O40" s="17" t="s">
        <v>685</v>
      </c>
      <c r="P40" s="16">
        <v>28.029170000000001</v>
      </c>
      <c r="Q40" s="10">
        <v>703404</v>
      </c>
      <c r="R40" s="57">
        <v>19715830.294680003</v>
      </c>
      <c r="S40" s="76">
        <f>R40+R41</f>
        <v>37757842.644470006</v>
      </c>
      <c r="U40" s="70"/>
    </row>
    <row r="41" spans="1:21" ht="28.5" x14ac:dyDescent="0.25">
      <c r="A41" s="17">
        <v>24</v>
      </c>
      <c r="B41" s="17" t="s">
        <v>16</v>
      </c>
      <c r="C41" s="25" t="s">
        <v>750</v>
      </c>
      <c r="D41" s="18" t="s">
        <v>55</v>
      </c>
      <c r="E41" s="18" t="s">
        <v>146</v>
      </c>
      <c r="F41" s="17" t="s">
        <v>147</v>
      </c>
      <c r="G41" s="17" t="s">
        <v>108</v>
      </c>
      <c r="H41" s="17" t="s">
        <v>176</v>
      </c>
      <c r="I41" s="18" t="s">
        <v>561</v>
      </c>
      <c r="J41" s="17" t="s">
        <v>307</v>
      </c>
      <c r="K41" s="17" t="s">
        <v>309</v>
      </c>
      <c r="L41" s="8">
        <v>60</v>
      </c>
      <c r="M41" s="35" t="s">
        <v>11</v>
      </c>
      <c r="N41" s="17" t="s">
        <v>495</v>
      </c>
      <c r="O41" s="17" t="s">
        <v>685</v>
      </c>
      <c r="P41" s="16">
        <v>28.029170000000001</v>
      </c>
      <c r="Q41" s="10">
        <v>643687</v>
      </c>
      <c r="R41" s="57">
        <v>18042012.349789999</v>
      </c>
      <c r="S41" s="77"/>
      <c r="U41" s="70"/>
    </row>
    <row r="42" spans="1:21" ht="28.5" x14ac:dyDescent="0.25">
      <c r="A42" s="17">
        <v>25</v>
      </c>
      <c r="B42" s="17" t="s">
        <v>13</v>
      </c>
      <c r="C42" s="25" t="s">
        <v>751</v>
      </c>
      <c r="D42" s="18" t="s">
        <v>56</v>
      </c>
      <c r="E42" s="18" t="s">
        <v>145</v>
      </c>
      <c r="F42" s="17" t="s">
        <v>148</v>
      </c>
      <c r="G42" s="17" t="s">
        <v>149</v>
      </c>
      <c r="H42" s="17" t="s">
        <v>24</v>
      </c>
      <c r="I42" s="18" t="s">
        <v>562</v>
      </c>
      <c r="J42" s="17" t="s">
        <v>310</v>
      </c>
      <c r="K42" s="17" t="s">
        <v>311</v>
      </c>
      <c r="L42" s="8">
        <v>1</v>
      </c>
      <c r="M42" s="35" t="s">
        <v>13</v>
      </c>
      <c r="N42" s="17" t="s">
        <v>489</v>
      </c>
      <c r="O42" s="39"/>
      <c r="P42" s="16">
        <v>14.96294</v>
      </c>
      <c r="Q42" s="10">
        <v>14258</v>
      </c>
      <c r="R42" s="57">
        <v>213341.59851999994</v>
      </c>
      <c r="S42" s="76">
        <f>R42+R43</f>
        <v>490218.0425199999</v>
      </c>
      <c r="U42" s="70"/>
    </row>
    <row r="43" spans="1:21" ht="42.75" x14ac:dyDescent="0.25">
      <c r="A43" s="17">
        <v>25</v>
      </c>
      <c r="B43" s="17" t="s">
        <v>16</v>
      </c>
      <c r="C43" s="25" t="s">
        <v>751</v>
      </c>
      <c r="D43" s="18" t="s">
        <v>56</v>
      </c>
      <c r="E43" s="18" t="s">
        <v>145</v>
      </c>
      <c r="F43" s="20" t="s">
        <v>150</v>
      </c>
      <c r="G43" s="17" t="s">
        <v>121</v>
      </c>
      <c r="H43" s="17" t="s">
        <v>238</v>
      </c>
      <c r="I43" s="21" t="s">
        <v>563</v>
      </c>
      <c r="J43" s="17" t="s">
        <v>310</v>
      </c>
      <c r="K43" s="17" t="s">
        <v>312</v>
      </c>
      <c r="L43" s="8">
        <v>5</v>
      </c>
      <c r="M43" s="35" t="s">
        <v>13</v>
      </c>
      <c r="N43" s="17" t="s">
        <v>489</v>
      </c>
      <c r="O43" s="39"/>
      <c r="P43" s="16">
        <v>5.9859999999999998</v>
      </c>
      <c r="Q43" s="10">
        <v>46254</v>
      </c>
      <c r="R43" s="57">
        <v>276876.44399999996</v>
      </c>
      <c r="S43" s="77"/>
      <c r="U43" s="70"/>
    </row>
    <row r="44" spans="1:21" ht="99.75" x14ac:dyDescent="0.25">
      <c r="A44" s="17">
        <v>26</v>
      </c>
      <c r="B44" s="17" t="s">
        <v>13</v>
      </c>
      <c r="C44" s="25" t="s">
        <v>752</v>
      </c>
      <c r="D44" s="18" t="s">
        <v>57</v>
      </c>
      <c r="E44" s="18" t="s">
        <v>122</v>
      </c>
      <c r="F44" s="17" t="s">
        <v>133</v>
      </c>
      <c r="G44" s="17" t="s">
        <v>151</v>
      </c>
      <c r="H44" s="17" t="s">
        <v>24</v>
      </c>
      <c r="I44" s="18" t="s">
        <v>564</v>
      </c>
      <c r="J44" s="17" t="s">
        <v>313</v>
      </c>
      <c r="K44" s="17" t="s">
        <v>314</v>
      </c>
      <c r="L44" s="8">
        <v>1</v>
      </c>
      <c r="M44" s="35" t="s">
        <v>11</v>
      </c>
      <c r="N44" s="17" t="s">
        <v>489</v>
      </c>
      <c r="O44" s="39"/>
      <c r="P44" s="16">
        <v>3094.25945</v>
      </c>
      <c r="Q44" s="10">
        <v>5744</v>
      </c>
      <c r="R44" s="57">
        <v>17773426.2808</v>
      </c>
      <c r="S44" s="56">
        <f t="shared" si="0"/>
        <v>17773426.2808</v>
      </c>
      <c r="U44" s="70"/>
    </row>
    <row r="45" spans="1:21" ht="28.5" x14ac:dyDescent="0.25">
      <c r="A45" s="17">
        <v>27</v>
      </c>
      <c r="B45" s="17" t="s">
        <v>13</v>
      </c>
      <c r="C45" s="25" t="s">
        <v>753</v>
      </c>
      <c r="D45" s="18" t="s">
        <v>58</v>
      </c>
      <c r="E45" s="18" t="s">
        <v>109</v>
      </c>
      <c r="F45" s="17" t="s">
        <v>116</v>
      </c>
      <c r="G45" s="17" t="s">
        <v>108</v>
      </c>
      <c r="H45" s="17" t="s">
        <v>19</v>
      </c>
      <c r="I45" s="18" t="s">
        <v>565</v>
      </c>
      <c r="J45" s="17" t="s">
        <v>315</v>
      </c>
      <c r="K45" s="17" t="s">
        <v>316</v>
      </c>
      <c r="L45" s="8">
        <v>30</v>
      </c>
      <c r="M45" s="35" t="s">
        <v>11</v>
      </c>
      <c r="N45" s="17" t="s">
        <v>489</v>
      </c>
      <c r="O45" s="39"/>
      <c r="P45" s="16">
        <v>48.887500000000003</v>
      </c>
      <c r="Q45" s="10">
        <v>16497</v>
      </c>
      <c r="R45" s="57">
        <v>806497.08750000002</v>
      </c>
      <c r="S45" s="76">
        <f>R45+R46</f>
        <v>1218329.5995</v>
      </c>
      <c r="U45" s="70"/>
    </row>
    <row r="46" spans="1:21" ht="28.5" x14ac:dyDescent="0.25">
      <c r="A46" s="17">
        <v>27</v>
      </c>
      <c r="B46" s="17" t="s">
        <v>16</v>
      </c>
      <c r="C46" s="25" t="s">
        <v>753</v>
      </c>
      <c r="D46" s="18" t="s">
        <v>58</v>
      </c>
      <c r="E46" s="18" t="s">
        <v>109</v>
      </c>
      <c r="F46" s="17" t="s">
        <v>152</v>
      </c>
      <c r="G46" s="17" t="s">
        <v>108</v>
      </c>
      <c r="H46" s="17" t="s">
        <v>19</v>
      </c>
      <c r="I46" s="18" t="s">
        <v>566</v>
      </c>
      <c r="J46" s="17" t="s">
        <v>315</v>
      </c>
      <c r="K46" s="17" t="s">
        <v>317</v>
      </c>
      <c r="L46" s="8">
        <v>30</v>
      </c>
      <c r="M46" s="35" t="s">
        <v>11</v>
      </c>
      <c r="N46" s="17" t="s">
        <v>489</v>
      </c>
      <c r="O46" s="39"/>
      <c r="P46" s="16">
        <v>146.66399999999999</v>
      </c>
      <c r="Q46" s="10">
        <v>2808</v>
      </c>
      <c r="R46" s="57">
        <v>411832.51199999999</v>
      </c>
      <c r="S46" s="77"/>
      <c r="U46" s="70"/>
    </row>
    <row r="47" spans="1:21" ht="42.75" x14ac:dyDescent="0.25">
      <c r="A47" s="17">
        <v>28</v>
      </c>
      <c r="B47" s="17" t="s">
        <v>13</v>
      </c>
      <c r="C47" s="25" t="s">
        <v>754</v>
      </c>
      <c r="D47" s="18" t="s">
        <v>59</v>
      </c>
      <c r="E47" s="21" t="s">
        <v>134</v>
      </c>
      <c r="F47" s="20" t="s">
        <v>153</v>
      </c>
      <c r="G47" s="17" t="s">
        <v>117</v>
      </c>
      <c r="H47" s="17" t="s">
        <v>24</v>
      </c>
      <c r="I47" s="21" t="s">
        <v>567</v>
      </c>
      <c r="J47" s="17" t="s">
        <v>318</v>
      </c>
      <c r="K47" s="17" t="s">
        <v>319</v>
      </c>
      <c r="L47" s="8">
        <v>1</v>
      </c>
      <c r="M47" s="35" t="s">
        <v>11</v>
      </c>
      <c r="N47" s="17" t="s">
        <v>489</v>
      </c>
      <c r="O47" s="39"/>
      <c r="P47" s="16">
        <v>1328.76</v>
      </c>
      <c r="Q47" s="10">
        <v>9434</v>
      </c>
      <c r="R47" s="57">
        <v>12535521.84</v>
      </c>
      <c r="S47" s="56">
        <f t="shared" si="0"/>
        <v>12535521.84</v>
      </c>
      <c r="U47" s="70"/>
    </row>
    <row r="48" spans="1:21" ht="42.75" x14ac:dyDescent="0.25">
      <c r="A48" s="17">
        <v>29</v>
      </c>
      <c r="B48" s="17" t="s">
        <v>13</v>
      </c>
      <c r="C48" s="25" t="s">
        <v>755</v>
      </c>
      <c r="D48" s="18" t="s">
        <v>60</v>
      </c>
      <c r="E48" s="18" t="s">
        <v>154</v>
      </c>
      <c r="F48" s="17" t="s">
        <v>155</v>
      </c>
      <c r="G48" s="17" t="s">
        <v>117</v>
      </c>
      <c r="H48" s="17" t="s">
        <v>24</v>
      </c>
      <c r="I48" s="18" t="s">
        <v>568</v>
      </c>
      <c r="J48" s="17" t="s">
        <v>320</v>
      </c>
      <c r="K48" s="17" t="s">
        <v>321</v>
      </c>
      <c r="L48" s="8">
        <v>1</v>
      </c>
      <c r="M48" s="35" t="s">
        <v>11</v>
      </c>
      <c r="N48" s="17" t="s">
        <v>489</v>
      </c>
      <c r="O48" s="39"/>
      <c r="P48" s="16">
        <v>3077.67</v>
      </c>
      <c r="Q48" s="10">
        <v>6181</v>
      </c>
      <c r="R48" s="57">
        <v>19023078.270000003</v>
      </c>
      <c r="S48" s="56">
        <f t="shared" si="0"/>
        <v>19023078.270000003</v>
      </c>
      <c r="U48" s="70"/>
    </row>
    <row r="49" spans="1:21" x14ac:dyDescent="0.25">
      <c r="A49" s="17">
        <v>30</v>
      </c>
      <c r="B49" s="17" t="s">
        <v>13</v>
      </c>
      <c r="C49" s="25" t="s">
        <v>756</v>
      </c>
      <c r="D49" s="18" t="s">
        <v>61</v>
      </c>
      <c r="E49" s="18" t="s">
        <v>134</v>
      </c>
      <c r="F49" s="17" t="s">
        <v>156</v>
      </c>
      <c r="G49" s="17" t="s">
        <v>117</v>
      </c>
      <c r="H49" s="17" t="s">
        <v>24</v>
      </c>
      <c r="I49" s="18" t="s">
        <v>569</v>
      </c>
      <c r="J49" s="17" t="s">
        <v>322</v>
      </c>
      <c r="K49" s="17" t="s">
        <v>323</v>
      </c>
      <c r="L49" s="8">
        <v>3</v>
      </c>
      <c r="M49" s="35" t="s">
        <v>12</v>
      </c>
      <c r="N49" s="17" t="s">
        <v>489</v>
      </c>
      <c r="O49" s="39"/>
      <c r="P49" s="16">
        <v>110.32424</v>
      </c>
      <c r="Q49" s="10">
        <v>21516</v>
      </c>
      <c r="R49" s="57">
        <v>2373736.3478400004</v>
      </c>
      <c r="S49" s="76">
        <f>R49+R50</f>
        <v>2794626.4150200002</v>
      </c>
      <c r="U49" s="70"/>
    </row>
    <row r="50" spans="1:21" x14ac:dyDescent="0.25">
      <c r="A50" s="17">
        <v>30</v>
      </c>
      <c r="B50" s="17" t="s">
        <v>16</v>
      </c>
      <c r="C50" s="25" t="s">
        <v>756</v>
      </c>
      <c r="D50" s="18" t="s">
        <v>61</v>
      </c>
      <c r="E50" s="18" t="s">
        <v>134</v>
      </c>
      <c r="F50" s="17" t="s">
        <v>157</v>
      </c>
      <c r="G50" s="17" t="s">
        <v>117</v>
      </c>
      <c r="H50" s="17" t="s">
        <v>24</v>
      </c>
      <c r="I50" s="18" t="s">
        <v>570</v>
      </c>
      <c r="J50" s="17" t="s">
        <v>322</v>
      </c>
      <c r="K50" s="17" t="s">
        <v>324</v>
      </c>
      <c r="L50" s="8">
        <v>1</v>
      </c>
      <c r="M50" s="35" t="s">
        <v>12</v>
      </c>
      <c r="N50" s="17" t="s">
        <v>489</v>
      </c>
      <c r="O50" s="39"/>
      <c r="P50" s="16">
        <v>413.85453999999999</v>
      </c>
      <c r="Q50" s="10">
        <v>1017</v>
      </c>
      <c r="R50" s="57">
        <v>420890.06718000001</v>
      </c>
      <c r="S50" s="77"/>
      <c r="U50" s="70"/>
    </row>
    <row r="51" spans="1:21" x14ac:dyDescent="0.25">
      <c r="A51" s="17">
        <v>31</v>
      </c>
      <c r="B51" s="17" t="s">
        <v>13</v>
      </c>
      <c r="C51" s="25" t="s">
        <v>757</v>
      </c>
      <c r="D51" s="18" t="s">
        <v>62</v>
      </c>
      <c r="E51" s="18" t="s">
        <v>141</v>
      </c>
      <c r="F51" s="17" t="s">
        <v>131</v>
      </c>
      <c r="G51" s="17" t="s">
        <v>108</v>
      </c>
      <c r="H51" s="17" t="s">
        <v>19</v>
      </c>
      <c r="I51" s="18" t="s">
        <v>571</v>
      </c>
      <c r="J51" s="17" t="s">
        <v>325</v>
      </c>
      <c r="K51" s="17" t="s">
        <v>326</v>
      </c>
      <c r="L51" s="8">
        <v>30</v>
      </c>
      <c r="M51" s="35" t="s">
        <v>13</v>
      </c>
      <c r="N51" s="17" t="s">
        <v>496</v>
      </c>
      <c r="O51" s="39"/>
      <c r="P51" s="16">
        <v>2.3E-2</v>
      </c>
      <c r="Q51" s="10">
        <v>42705</v>
      </c>
      <c r="R51" s="57">
        <v>982.21500000000003</v>
      </c>
      <c r="S51" s="56">
        <f t="shared" si="0"/>
        <v>982.21500000000003</v>
      </c>
      <c r="U51" s="70"/>
    </row>
    <row r="52" spans="1:21" ht="28.5" x14ac:dyDescent="0.25">
      <c r="A52" s="17">
        <v>32</v>
      </c>
      <c r="B52" s="17" t="s">
        <v>13</v>
      </c>
      <c r="C52" s="25" t="s">
        <v>758</v>
      </c>
      <c r="D52" s="18" t="s">
        <v>63</v>
      </c>
      <c r="E52" s="18" t="s">
        <v>158</v>
      </c>
      <c r="F52" s="17" t="s">
        <v>688</v>
      </c>
      <c r="G52" s="17" t="s">
        <v>159</v>
      </c>
      <c r="H52" s="17" t="s">
        <v>24</v>
      </c>
      <c r="I52" s="18" t="s">
        <v>572</v>
      </c>
      <c r="J52" s="17" t="s">
        <v>327</v>
      </c>
      <c r="K52" s="17" t="s">
        <v>328</v>
      </c>
      <c r="L52" s="8">
        <v>1</v>
      </c>
      <c r="M52" s="35" t="s">
        <v>13</v>
      </c>
      <c r="N52" s="17" t="s">
        <v>489</v>
      </c>
      <c r="O52" s="39"/>
      <c r="P52" s="16">
        <v>13.221399999999999</v>
      </c>
      <c r="Q52" s="10">
        <v>6540</v>
      </c>
      <c r="R52" s="57">
        <v>86467.956000000006</v>
      </c>
      <c r="S52" s="56">
        <f t="shared" si="0"/>
        <v>86467.956000000006</v>
      </c>
      <c r="U52" s="70"/>
    </row>
    <row r="53" spans="1:21" ht="61.5" customHeight="1" x14ac:dyDescent="0.25">
      <c r="A53" s="17">
        <v>33</v>
      </c>
      <c r="B53" s="17" t="s">
        <v>13</v>
      </c>
      <c r="C53" s="25" t="s">
        <v>759</v>
      </c>
      <c r="D53" s="18" t="s">
        <v>694</v>
      </c>
      <c r="E53" s="18" t="s">
        <v>154</v>
      </c>
      <c r="F53" s="17" t="s">
        <v>131</v>
      </c>
      <c r="G53" s="17" t="s">
        <v>117</v>
      </c>
      <c r="H53" s="17" t="s">
        <v>24</v>
      </c>
      <c r="I53" s="18" t="s">
        <v>573</v>
      </c>
      <c r="J53" s="17" t="s">
        <v>329</v>
      </c>
      <c r="K53" s="17" t="s">
        <v>330</v>
      </c>
      <c r="L53" s="8">
        <v>1</v>
      </c>
      <c r="M53" s="35" t="s">
        <v>11</v>
      </c>
      <c r="N53" s="17" t="s">
        <v>489</v>
      </c>
      <c r="O53" s="39"/>
      <c r="P53" s="16">
        <v>424.9</v>
      </c>
      <c r="Q53" s="10">
        <v>85764</v>
      </c>
      <c r="R53" s="57">
        <v>36441123.600000001</v>
      </c>
      <c r="S53" s="56">
        <f t="shared" si="0"/>
        <v>36441123.600000001</v>
      </c>
      <c r="U53" s="70"/>
    </row>
    <row r="54" spans="1:21" x14ac:dyDescent="0.25">
      <c r="A54" s="17">
        <v>34</v>
      </c>
      <c r="B54" s="17" t="s">
        <v>13</v>
      </c>
      <c r="C54" s="25" t="s">
        <v>760</v>
      </c>
      <c r="D54" s="18" t="s">
        <v>695</v>
      </c>
      <c r="E54" s="18" t="s">
        <v>109</v>
      </c>
      <c r="F54" s="17" t="s">
        <v>22</v>
      </c>
      <c r="G54" s="17" t="s">
        <v>108</v>
      </c>
      <c r="H54" s="17" t="s">
        <v>19</v>
      </c>
      <c r="I54" s="18" t="s">
        <v>574</v>
      </c>
      <c r="J54" s="17" t="s">
        <v>331</v>
      </c>
      <c r="K54" s="17" t="s">
        <v>332</v>
      </c>
      <c r="L54" s="8">
        <v>20</v>
      </c>
      <c r="M54" s="35" t="s">
        <v>13</v>
      </c>
      <c r="N54" s="17" t="s">
        <v>497</v>
      </c>
      <c r="O54" s="39"/>
      <c r="P54" s="16">
        <v>5.8630000000000002E-2</v>
      </c>
      <c r="Q54" s="10">
        <v>136422</v>
      </c>
      <c r="R54" s="57">
        <v>7998.4218599999995</v>
      </c>
      <c r="S54" s="76">
        <f>R54+R55</f>
        <v>26833.09044</v>
      </c>
      <c r="U54" s="70"/>
    </row>
    <row r="55" spans="1:21" x14ac:dyDescent="0.25">
      <c r="A55" s="17">
        <v>34</v>
      </c>
      <c r="B55" s="17" t="s">
        <v>16</v>
      </c>
      <c r="C55" s="25" t="s">
        <v>760</v>
      </c>
      <c r="D55" s="18" t="s">
        <v>695</v>
      </c>
      <c r="E55" s="18" t="s">
        <v>109</v>
      </c>
      <c r="F55" s="17" t="s">
        <v>116</v>
      </c>
      <c r="G55" s="17" t="s">
        <v>108</v>
      </c>
      <c r="H55" s="17" t="s">
        <v>19</v>
      </c>
      <c r="I55" s="18" t="s">
        <v>575</v>
      </c>
      <c r="J55" s="17" t="s">
        <v>331</v>
      </c>
      <c r="K55" s="17" t="s">
        <v>333</v>
      </c>
      <c r="L55" s="8">
        <v>20</v>
      </c>
      <c r="M55" s="35" t="s">
        <v>13</v>
      </c>
      <c r="N55" s="17" t="s">
        <v>497</v>
      </c>
      <c r="O55" s="39"/>
      <c r="P55" s="16">
        <v>0.11021</v>
      </c>
      <c r="Q55" s="10">
        <v>170898</v>
      </c>
      <c r="R55" s="57">
        <v>18834.668580000001</v>
      </c>
      <c r="S55" s="77"/>
      <c r="U55" s="70"/>
    </row>
    <row r="56" spans="1:21" ht="28.5" x14ac:dyDescent="0.25">
      <c r="A56" s="17">
        <v>35</v>
      </c>
      <c r="B56" s="17" t="s">
        <v>13</v>
      </c>
      <c r="C56" s="25" t="s">
        <v>761</v>
      </c>
      <c r="D56" s="18" t="s">
        <v>718</v>
      </c>
      <c r="E56" s="18" t="s">
        <v>122</v>
      </c>
      <c r="F56" s="17" t="s">
        <v>160</v>
      </c>
      <c r="G56" s="17" t="s">
        <v>161</v>
      </c>
      <c r="H56" s="17" t="s">
        <v>24</v>
      </c>
      <c r="I56" s="18" t="s">
        <v>576</v>
      </c>
      <c r="J56" s="17" t="s">
        <v>334</v>
      </c>
      <c r="K56" s="17" t="s">
        <v>335</v>
      </c>
      <c r="L56" s="8">
        <v>1</v>
      </c>
      <c r="M56" s="35" t="s">
        <v>13</v>
      </c>
      <c r="N56" s="17" t="s">
        <v>489</v>
      </c>
      <c r="O56" s="39"/>
      <c r="P56" s="16">
        <v>10.244400000000001</v>
      </c>
      <c r="Q56" s="10">
        <v>553</v>
      </c>
      <c r="R56" s="57">
        <v>5665.1532000000007</v>
      </c>
      <c r="S56" s="56">
        <f t="shared" si="0"/>
        <v>5665.1532000000007</v>
      </c>
      <c r="U56" s="70"/>
    </row>
    <row r="57" spans="1:21" ht="28.5" x14ac:dyDescent="0.25">
      <c r="A57" s="17">
        <v>36</v>
      </c>
      <c r="B57" s="17" t="s">
        <v>13</v>
      </c>
      <c r="C57" s="25" t="s">
        <v>762</v>
      </c>
      <c r="D57" s="18" t="s">
        <v>696</v>
      </c>
      <c r="E57" s="18" t="s">
        <v>109</v>
      </c>
      <c r="F57" s="17" t="s">
        <v>160</v>
      </c>
      <c r="G57" s="17" t="s">
        <v>108</v>
      </c>
      <c r="H57" s="17" t="s">
        <v>19</v>
      </c>
      <c r="I57" s="18" t="s">
        <v>577</v>
      </c>
      <c r="J57" s="17" t="s">
        <v>336</v>
      </c>
      <c r="K57" s="17" t="s">
        <v>337</v>
      </c>
      <c r="L57" s="8">
        <v>30</v>
      </c>
      <c r="M57" s="35" t="s">
        <v>11</v>
      </c>
      <c r="N57" s="17" t="s">
        <v>489</v>
      </c>
      <c r="O57" s="17" t="s">
        <v>697</v>
      </c>
      <c r="P57" s="16">
        <v>4.7396700000000003</v>
      </c>
      <c r="Q57" s="10">
        <v>89973</v>
      </c>
      <c r="R57" s="57">
        <v>426442.32891000004</v>
      </c>
      <c r="S57" s="56">
        <f t="shared" si="0"/>
        <v>426442.32891000004</v>
      </c>
      <c r="U57" s="70"/>
    </row>
    <row r="58" spans="1:21" ht="57" x14ac:dyDescent="0.25">
      <c r="A58" s="17">
        <v>37</v>
      </c>
      <c r="B58" s="17" t="s">
        <v>13</v>
      </c>
      <c r="C58" s="25" t="s">
        <v>763</v>
      </c>
      <c r="D58" s="18" t="s">
        <v>64</v>
      </c>
      <c r="E58" s="18" t="s">
        <v>145</v>
      </c>
      <c r="F58" s="20" t="s">
        <v>162</v>
      </c>
      <c r="G58" s="17" t="s">
        <v>121</v>
      </c>
      <c r="H58" s="17" t="s">
        <v>238</v>
      </c>
      <c r="I58" s="18" t="s">
        <v>578</v>
      </c>
      <c r="J58" s="17" t="s">
        <v>338</v>
      </c>
      <c r="K58" s="17" t="s">
        <v>339</v>
      </c>
      <c r="L58" s="8">
        <v>3</v>
      </c>
      <c r="M58" s="35" t="s">
        <v>13</v>
      </c>
      <c r="N58" s="17" t="s">
        <v>489</v>
      </c>
      <c r="O58" s="39"/>
      <c r="P58" s="16">
        <v>23.062750000000001</v>
      </c>
      <c r="Q58" s="10">
        <v>61074</v>
      </c>
      <c r="R58" s="57">
        <v>1408534.3934999998</v>
      </c>
      <c r="S58" s="76">
        <f>R58+R59</f>
        <v>1977884.50275</v>
      </c>
      <c r="U58" s="70"/>
    </row>
    <row r="59" spans="1:21" ht="57" x14ac:dyDescent="0.25">
      <c r="A59" s="17">
        <v>37</v>
      </c>
      <c r="B59" s="17" t="s">
        <v>16</v>
      </c>
      <c r="C59" s="25" t="s">
        <v>763</v>
      </c>
      <c r="D59" s="18" t="s">
        <v>64</v>
      </c>
      <c r="E59" s="18" t="s">
        <v>145</v>
      </c>
      <c r="F59" s="20" t="s">
        <v>163</v>
      </c>
      <c r="G59" s="17" t="s">
        <v>121</v>
      </c>
      <c r="H59" s="17" t="s">
        <v>238</v>
      </c>
      <c r="I59" s="18" t="s">
        <v>579</v>
      </c>
      <c r="J59" s="17" t="s">
        <v>338</v>
      </c>
      <c r="K59" s="17" t="s">
        <v>340</v>
      </c>
      <c r="L59" s="8">
        <v>3</v>
      </c>
      <c r="M59" s="35" t="s">
        <v>13</v>
      </c>
      <c r="N59" s="17" t="s">
        <v>489</v>
      </c>
      <c r="O59" s="39"/>
      <c r="P59" s="16">
        <v>23.062750000000001</v>
      </c>
      <c r="Q59" s="10">
        <v>24687</v>
      </c>
      <c r="R59" s="57">
        <v>569350.1092500001</v>
      </c>
      <c r="S59" s="77"/>
      <c r="U59" s="70"/>
    </row>
    <row r="60" spans="1:21" ht="28.5" x14ac:dyDescent="0.25">
      <c r="A60" s="17">
        <v>38</v>
      </c>
      <c r="B60" s="17" t="s">
        <v>13</v>
      </c>
      <c r="C60" s="25" t="s">
        <v>764</v>
      </c>
      <c r="D60" s="18" t="s">
        <v>719</v>
      </c>
      <c r="E60" s="18" t="s">
        <v>154</v>
      </c>
      <c r="F60" s="17" t="s">
        <v>22</v>
      </c>
      <c r="G60" s="17" t="s">
        <v>117</v>
      </c>
      <c r="H60" s="17" t="s">
        <v>24</v>
      </c>
      <c r="I60" s="18" t="s">
        <v>580</v>
      </c>
      <c r="J60" s="17" t="s">
        <v>341</v>
      </c>
      <c r="K60" s="17" t="s">
        <v>342</v>
      </c>
      <c r="L60" s="8">
        <v>1</v>
      </c>
      <c r="M60" s="35" t="s">
        <v>11</v>
      </c>
      <c r="N60" s="17" t="s">
        <v>498</v>
      </c>
      <c r="O60" s="39"/>
      <c r="P60" s="16">
        <v>134.66999999999999</v>
      </c>
      <c r="Q60" s="10">
        <v>4898</v>
      </c>
      <c r="R60" s="57">
        <v>659613.65999999992</v>
      </c>
      <c r="S60" s="56">
        <f t="shared" si="0"/>
        <v>659613.65999999992</v>
      </c>
      <c r="U60" s="70"/>
    </row>
    <row r="61" spans="1:21" ht="42.75" x14ac:dyDescent="0.25">
      <c r="A61" s="17">
        <v>39</v>
      </c>
      <c r="B61" s="17" t="s">
        <v>13</v>
      </c>
      <c r="C61" s="25" t="s">
        <v>765</v>
      </c>
      <c r="D61" s="18" t="s">
        <v>677</v>
      </c>
      <c r="E61" s="18" t="s">
        <v>122</v>
      </c>
      <c r="F61" s="17" t="s">
        <v>164</v>
      </c>
      <c r="G61" s="17" t="s">
        <v>165</v>
      </c>
      <c r="H61" s="17" t="s">
        <v>239</v>
      </c>
      <c r="I61" s="18" t="s">
        <v>581</v>
      </c>
      <c r="J61" s="17" t="s">
        <v>343</v>
      </c>
      <c r="K61" s="17" t="s">
        <v>344</v>
      </c>
      <c r="L61" s="8">
        <v>2</v>
      </c>
      <c r="M61" s="35" t="s">
        <v>11</v>
      </c>
      <c r="N61" s="17" t="s">
        <v>489</v>
      </c>
      <c r="O61" s="39"/>
      <c r="P61" s="16">
        <v>308.85500000000002</v>
      </c>
      <c r="Q61" s="10">
        <v>6630</v>
      </c>
      <c r="R61" s="57">
        <v>2047708.65</v>
      </c>
      <c r="S61" s="56">
        <f t="shared" si="0"/>
        <v>2047708.65</v>
      </c>
      <c r="U61" s="70"/>
    </row>
    <row r="62" spans="1:21" ht="45.75" customHeight="1" x14ac:dyDescent="0.25">
      <c r="A62" s="17">
        <v>40</v>
      </c>
      <c r="B62" s="17" t="s">
        <v>13</v>
      </c>
      <c r="C62" s="25" t="s">
        <v>766</v>
      </c>
      <c r="D62" s="21" t="s">
        <v>690</v>
      </c>
      <c r="E62" s="18" t="s">
        <v>166</v>
      </c>
      <c r="F62" s="17" t="s">
        <v>167</v>
      </c>
      <c r="G62" s="17" t="s">
        <v>121</v>
      </c>
      <c r="H62" s="17" t="s">
        <v>239</v>
      </c>
      <c r="I62" s="18" t="s">
        <v>582</v>
      </c>
      <c r="J62" s="17" t="s">
        <v>345</v>
      </c>
      <c r="K62" s="17" t="s">
        <v>346</v>
      </c>
      <c r="L62" s="8">
        <v>5</v>
      </c>
      <c r="M62" s="35" t="s">
        <v>12</v>
      </c>
      <c r="N62" s="17" t="s">
        <v>497</v>
      </c>
      <c r="O62" s="39"/>
      <c r="P62" s="16">
        <v>0.72799999999999998</v>
      </c>
      <c r="Q62" s="10">
        <v>12285</v>
      </c>
      <c r="R62" s="57">
        <v>8943.48</v>
      </c>
      <c r="S62" s="56">
        <f t="shared" si="0"/>
        <v>8943.48</v>
      </c>
      <c r="U62" s="70"/>
    </row>
    <row r="63" spans="1:21" ht="42.75" x14ac:dyDescent="0.25">
      <c r="A63" s="17">
        <v>41</v>
      </c>
      <c r="B63" s="17" t="s">
        <v>13</v>
      </c>
      <c r="C63" s="25" t="s">
        <v>767</v>
      </c>
      <c r="D63" s="18" t="s">
        <v>65</v>
      </c>
      <c r="E63" s="18" t="s">
        <v>125</v>
      </c>
      <c r="F63" s="17" t="s">
        <v>168</v>
      </c>
      <c r="G63" s="17" t="s">
        <v>117</v>
      </c>
      <c r="H63" s="17" t="s">
        <v>24</v>
      </c>
      <c r="I63" s="18" t="s">
        <v>583</v>
      </c>
      <c r="J63" s="17" t="s">
        <v>347</v>
      </c>
      <c r="K63" s="17" t="s">
        <v>348</v>
      </c>
      <c r="L63" s="8">
        <v>1</v>
      </c>
      <c r="M63" s="35" t="s">
        <v>11</v>
      </c>
      <c r="N63" s="17" t="s">
        <v>489</v>
      </c>
      <c r="O63" s="39"/>
      <c r="P63" s="16">
        <v>265.33999999999997</v>
      </c>
      <c r="Q63" s="10">
        <v>4278</v>
      </c>
      <c r="R63" s="57">
        <v>1135124.52</v>
      </c>
      <c r="S63" s="76">
        <f>R63+R64</f>
        <v>3800679.9299999997</v>
      </c>
      <c r="U63" s="70"/>
    </row>
    <row r="64" spans="1:21" ht="42.75" x14ac:dyDescent="0.25">
      <c r="A64" s="17">
        <v>41</v>
      </c>
      <c r="B64" s="17" t="s">
        <v>16</v>
      </c>
      <c r="C64" s="25" t="s">
        <v>767</v>
      </c>
      <c r="D64" s="18" t="s">
        <v>65</v>
      </c>
      <c r="E64" s="18" t="s">
        <v>125</v>
      </c>
      <c r="F64" s="17" t="s">
        <v>169</v>
      </c>
      <c r="G64" s="17" t="s">
        <v>117</v>
      </c>
      <c r="H64" s="17" t="s">
        <v>24</v>
      </c>
      <c r="I64" s="18" t="s">
        <v>584</v>
      </c>
      <c r="J64" s="17" t="s">
        <v>347</v>
      </c>
      <c r="K64" s="17" t="s">
        <v>349</v>
      </c>
      <c r="L64" s="8">
        <v>1</v>
      </c>
      <c r="M64" s="35" t="s">
        <v>11</v>
      </c>
      <c r="N64" s="17" t="s">
        <v>489</v>
      </c>
      <c r="O64" s="39"/>
      <c r="P64" s="16">
        <v>530.66999999999996</v>
      </c>
      <c r="Q64" s="10">
        <v>5023</v>
      </c>
      <c r="R64" s="57">
        <v>2665555.4099999997</v>
      </c>
      <c r="S64" s="77"/>
      <c r="U64" s="70"/>
    </row>
    <row r="65" spans="1:21" ht="28.5" x14ac:dyDescent="0.25">
      <c r="A65" s="17">
        <v>42</v>
      </c>
      <c r="B65" s="17" t="s">
        <v>13</v>
      </c>
      <c r="C65" s="25" t="s">
        <v>768</v>
      </c>
      <c r="D65" s="18" t="s">
        <v>66</v>
      </c>
      <c r="E65" s="18" t="s">
        <v>125</v>
      </c>
      <c r="F65" s="17" t="s">
        <v>170</v>
      </c>
      <c r="G65" s="17" t="s">
        <v>117</v>
      </c>
      <c r="H65" s="17" t="s">
        <v>24</v>
      </c>
      <c r="I65" s="18" t="s">
        <v>585</v>
      </c>
      <c r="J65" s="17" t="s">
        <v>350</v>
      </c>
      <c r="K65" s="17" t="s">
        <v>351</v>
      </c>
      <c r="L65" s="8">
        <v>1</v>
      </c>
      <c r="M65" s="35" t="s">
        <v>11</v>
      </c>
      <c r="N65" s="17" t="s">
        <v>499</v>
      </c>
      <c r="O65" s="39"/>
      <c r="P65" s="16">
        <v>404.07</v>
      </c>
      <c r="Q65" s="10">
        <v>33003</v>
      </c>
      <c r="R65" s="57">
        <v>13335522.209999997</v>
      </c>
      <c r="S65" s="56">
        <f t="shared" si="0"/>
        <v>13335522.209999997</v>
      </c>
      <c r="U65" s="70"/>
    </row>
    <row r="66" spans="1:21" ht="28.5" x14ac:dyDescent="0.25">
      <c r="A66" s="17">
        <v>43</v>
      </c>
      <c r="B66" s="17" t="s">
        <v>13</v>
      </c>
      <c r="C66" s="25" t="s">
        <v>769</v>
      </c>
      <c r="D66" s="18" t="s">
        <v>67</v>
      </c>
      <c r="E66" s="18" t="s">
        <v>109</v>
      </c>
      <c r="F66" s="17" t="s">
        <v>116</v>
      </c>
      <c r="G66" s="17" t="s">
        <v>108</v>
      </c>
      <c r="H66" s="17" t="s">
        <v>19</v>
      </c>
      <c r="I66" s="18" t="s">
        <v>586</v>
      </c>
      <c r="J66" s="17" t="s">
        <v>352</v>
      </c>
      <c r="K66" s="17" t="s">
        <v>353</v>
      </c>
      <c r="L66" s="8">
        <v>56</v>
      </c>
      <c r="M66" s="35" t="s">
        <v>11</v>
      </c>
      <c r="N66" s="17" t="s">
        <v>25</v>
      </c>
      <c r="O66" s="39"/>
      <c r="P66" s="16">
        <v>25.24</v>
      </c>
      <c r="Q66" s="10">
        <v>286322</v>
      </c>
      <c r="R66" s="57">
        <v>7226767.2799999993</v>
      </c>
      <c r="S66" s="76">
        <f>R66+R67</f>
        <v>27953451.439999998</v>
      </c>
      <c r="U66" s="70"/>
    </row>
    <row r="67" spans="1:21" ht="28.5" x14ac:dyDescent="0.25">
      <c r="A67" s="17">
        <v>43</v>
      </c>
      <c r="B67" s="17" t="s">
        <v>16</v>
      </c>
      <c r="C67" s="25" t="s">
        <v>769</v>
      </c>
      <c r="D67" s="18" t="s">
        <v>67</v>
      </c>
      <c r="E67" s="18" t="s">
        <v>109</v>
      </c>
      <c r="F67" s="17" t="s">
        <v>147</v>
      </c>
      <c r="G67" s="17" t="s">
        <v>108</v>
      </c>
      <c r="H67" s="17" t="s">
        <v>19</v>
      </c>
      <c r="I67" s="18" t="s">
        <v>587</v>
      </c>
      <c r="J67" s="17" t="s">
        <v>352</v>
      </c>
      <c r="K67" s="17" t="s">
        <v>354</v>
      </c>
      <c r="L67" s="8">
        <v>56</v>
      </c>
      <c r="M67" s="35" t="s">
        <v>11</v>
      </c>
      <c r="N67" s="17" t="s">
        <v>25</v>
      </c>
      <c r="O67" s="39"/>
      <c r="P67" s="16">
        <v>25.24</v>
      </c>
      <c r="Q67" s="10">
        <v>821184</v>
      </c>
      <c r="R67" s="57">
        <v>20726684.159999996</v>
      </c>
      <c r="S67" s="77"/>
      <c r="U67" s="70"/>
    </row>
    <row r="68" spans="1:21" ht="42.75" x14ac:dyDescent="0.25">
      <c r="A68" s="17">
        <v>44</v>
      </c>
      <c r="B68" s="17" t="s">
        <v>13</v>
      </c>
      <c r="C68" s="25" t="s">
        <v>770</v>
      </c>
      <c r="D68" s="18" t="s">
        <v>68</v>
      </c>
      <c r="E68" s="18" t="s">
        <v>145</v>
      </c>
      <c r="F68" s="17" t="s">
        <v>698</v>
      </c>
      <c r="G68" s="17" t="s">
        <v>121</v>
      </c>
      <c r="H68" s="17" t="s">
        <v>23</v>
      </c>
      <c r="I68" s="18" t="s">
        <v>588</v>
      </c>
      <c r="J68" s="17" t="s">
        <v>355</v>
      </c>
      <c r="K68" s="17" t="s">
        <v>356</v>
      </c>
      <c r="L68" s="8">
        <v>1</v>
      </c>
      <c r="M68" s="35" t="s">
        <v>11</v>
      </c>
      <c r="N68" s="17" t="s">
        <v>500</v>
      </c>
      <c r="O68" s="39"/>
      <c r="P68" s="16">
        <v>202.16</v>
      </c>
      <c r="Q68" s="10">
        <v>171</v>
      </c>
      <c r="R68" s="57">
        <v>34569.360000000001</v>
      </c>
      <c r="S68" s="76">
        <f>R68+R69+R70</f>
        <v>609916.72</v>
      </c>
      <c r="U68" s="70"/>
    </row>
    <row r="69" spans="1:21" ht="42.75" x14ac:dyDescent="0.25">
      <c r="A69" s="17">
        <v>44</v>
      </c>
      <c r="B69" s="17" t="s">
        <v>16</v>
      </c>
      <c r="C69" s="25" t="s">
        <v>770</v>
      </c>
      <c r="D69" s="18" t="s">
        <v>68</v>
      </c>
      <c r="E69" s="18" t="s">
        <v>145</v>
      </c>
      <c r="F69" s="17" t="s">
        <v>133</v>
      </c>
      <c r="G69" s="17" t="s">
        <v>121</v>
      </c>
      <c r="H69" s="17" t="s">
        <v>23</v>
      </c>
      <c r="I69" s="18" t="s">
        <v>589</v>
      </c>
      <c r="J69" s="17" t="s">
        <v>355</v>
      </c>
      <c r="K69" s="17" t="s">
        <v>357</v>
      </c>
      <c r="L69" s="8">
        <v>1</v>
      </c>
      <c r="M69" s="35" t="s">
        <v>11</v>
      </c>
      <c r="N69" s="17" t="s">
        <v>500</v>
      </c>
      <c r="O69" s="39"/>
      <c r="P69" s="16">
        <v>202.16</v>
      </c>
      <c r="Q69" s="10">
        <v>908</v>
      </c>
      <c r="R69" s="57">
        <v>183561.28</v>
      </c>
      <c r="S69" s="80"/>
      <c r="U69" s="70"/>
    </row>
    <row r="70" spans="1:21" ht="42.75" x14ac:dyDescent="0.25">
      <c r="A70" s="17">
        <v>44</v>
      </c>
      <c r="B70" s="17" t="s">
        <v>12</v>
      </c>
      <c r="C70" s="25" t="s">
        <v>770</v>
      </c>
      <c r="D70" s="18" t="s">
        <v>68</v>
      </c>
      <c r="E70" s="18" t="s">
        <v>145</v>
      </c>
      <c r="F70" s="17" t="s">
        <v>130</v>
      </c>
      <c r="G70" s="17" t="s">
        <v>121</v>
      </c>
      <c r="H70" s="17" t="s">
        <v>23</v>
      </c>
      <c r="I70" s="18" t="s">
        <v>590</v>
      </c>
      <c r="J70" s="17" t="s">
        <v>355</v>
      </c>
      <c r="K70" s="17" t="s">
        <v>358</v>
      </c>
      <c r="L70" s="8">
        <v>1</v>
      </c>
      <c r="M70" s="35" t="s">
        <v>11</v>
      </c>
      <c r="N70" s="17" t="s">
        <v>500</v>
      </c>
      <c r="O70" s="39"/>
      <c r="P70" s="16">
        <v>202.16</v>
      </c>
      <c r="Q70" s="10">
        <v>1938</v>
      </c>
      <c r="R70" s="57">
        <v>391786.08</v>
      </c>
      <c r="S70" s="77"/>
      <c r="U70" s="70"/>
    </row>
    <row r="71" spans="1:21" ht="28.5" x14ac:dyDescent="0.25">
      <c r="A71" s="17">
        <v>45</v>
      </c>
      <c r="B71" s="17" t="s">
        <v>13</v>
      </c>
      <c r="C71" s="25" t="s">
        <v>771</v>
      </c>
      <c r="D71" s="18" t="s">
        <v>69</v>
      </c>
      <c r="E71" s="18" t="s">
        <v>106</v>
      </c>
      <c r="F71" s="17" t="s">
        <v>131</v>
      </c>
      <c r="G71" s="17" t="s">
        <v>108</v>
      </c>
      <c r="H71" s="17" t="s">
        <v>240</v>
      </c>
      <c r="I71" s="18" t="s">
        <v>591</v>
      </c>
      <c r="J71" s="17" t="s">
        <v>359</v>
      </c>
      <c r="K71" s="17" t="s">
        <v>360</v>
      </c>
      <c r="L71" s="8">
        <v>28</v>
      </c>
      <c r="M71" s="35" t="s">
        <v>11</v>
      </c>
      <c r="N71" s="17" t="s">
        <v>501</v>
      </c>
      <c r="O71" s="39"/>
      <c r="P71" s="16">
        <v>32.717950000000002</v>
      </c>
      <c r="Q71" s="10">
        <v>8299</v>
      </c>
      <c r="R71" s="57">
        <v>271526.26705000002</v>
      </c>
      <c r="S71" s="76">
        <f>R71+R72</f>
        <v>4950193.8320499994</v>
      </c>
      <c r="U71" s="70"/>
    </row>
    <row r="72" spans="1:21" ht="28.5" x14ac:dyDescent="0.25">
      <c r="A72" s="17">
        <v>45</v>
      </c>
      <c r="B72" s="17" t="s">
        <v>16</v>
      </c>
      <c r="C72" s="25" t="s">
        <v>771</v>
      </c>
      <c r="D72" s="18" t="s">
        <v>69</v>
      </c>
      <c r="E72" s="18" t="s">
        <v>106</v>
      </c>
      <c r="F72" s="17" t="s">
        <v>171</v>
      </c>
      <c r="G72" s="17" t="s">
        <v>108</v>
      </c>
      <c r="H72" s="17" t="s">
        <v>240</v>
      </c>
      <c r="I72" s="18" t="s">
        <v>592</v>
      </c>
      <c r="J72" s="17" t="s">
        <v>359</v>
      </c>
      <c r="K72" s="17" t="s">
        <v>361</v>
      </c>
      <c r="L72" s="8">
        <v>42</v>
      </c>
      <c r="M72" s="35" t="s">
        <v>11</v>
      </c>
      <c r="N72" s="17" t="s">
        <v>501</v>
      </c>
      <c r="O72" s="39"/>
      <c r="P72" s="16">
        <v>21.811969999999999</v>
      </c>
      <c r="Q72" s="10">
        <v>214500</v>
      </c>
      <c r="R72" s="57">
        <v>4678667.5649999995</v>
      </c>
      <c r="S72" s="77"/>
      <c r="U72" s="70"/>
    </row>
    <row r="73" spans="1:21" ht="28.5" x14ac:dyDescent="0.25">
      <c r="A73" s="17">
        <v>46</v>
      </c>
      <c r="B73" s="17" t="s">
        <v>13</v>
      </c>
      <c r="C73" s="25" t="s">
        <v>772</v>
      </c>
      <c r="D73" s="18" t="s">
        <v>70</v>
      </c>
      <c r="E73" s="18" t="s">
        <v>109</v>
      </c>
      <c r="F73" s="17" t="s">
        <v>21</v>
      </c>
      <c r="G73" s="17" t="s">
        <v>172</v>
      </c>
      <c r="H73" s="17" t="s">
        <v>20</v>
      </c>
      <c r="I73" s="18" t="s">
        <v>593</v>
      </c>
      <c r="J73" s="17" t="s">
        <v>362</v>
      </c>
      <c r="K73" s="17" t="s">
        <v>363</v>
      </c>
      <c r="L73" s="8">
        <v>84</v>
      </c>
      <c r="M73" s="35" t="s">
        <v>11</v>
      </c>
      <c r="N73" s="17" t="s">
        <v>501</v>
      </c>
      <c r="O73" s="39"/>
      <c r="P73" s="16">
        <v>0.57857000000000003</v>
      </c>
      <c r="Q73" s="10">
        <v>145138</v>
      </c>
      <c r="R73" s="57">
        <v>83972.492660000004</v>
      </c>
      <c r="S73" s="56">
        <f t="shared" ref="S73:S118" si="2">R73</f>
        <v>83972.492660000004</v>
      </c>
      <c r="U73" s="70"/>
    </row>
    <row r="74" spans="1:21" ht="28.5" x14ac:dyDescent="0.25">
      <c r="A74" s="17">
        <v>47</v>
      </c>
      <c r="B74" s="17" t="s">
        <v>13</v>
      </c>
      <c r="C74" s="25" t="s">
        <v>773</v>
      </c>
      <c r="D74" s="18" t="s">
        <v>71</v>
      </c>
      <c r="E74" s="18" t="s">
        <v>173</v>
      </c>
      <c r="F74" s="17" t="s">
        <v>174</v>
      </c>
      <c r="G74" s="17" t="s">
        <v>175</v>
      </c>
      <c r="H74" s="17" t="s">
        <v>241</v>
      </c>
      <c r="I74" s="18" t="s">
        <v>594</v>
      </c>
      <c r="J74" s="17" t="s">
        <v>364</v>
      </c>
      <c r="K74" s="17" t="s">
        <v>365</v>
      </c>
      <c r="L74" s="8">
        <v>1</v>
      </c>
      <c r="M74" s="35" t="s">
        <v>11</v>
      </c>
      <c r="N74" s="17" t="s">
        <v>502</v>
      </c>
      <c r="O74" s="39"/>
      <c r="P74" s="16">
        <v>750</v>
      </c>
      <c r="Q74" s="10">
        <v>1501</v>
      </c>
      <c r="R74" s="57">
        <v>1125750</v>
      </c>
      <c r="S74" s="56">
        <f t="shared" si="2"/>
        <v>1125750</v>
      </c>
      <c r="U74" s="70"/>
    </row>
    <row r="75" spans="1:21" ht="28.5" x14ac:dyDescent="0.25">
      <c r="A75" s="17">
        <v>48</v>
      </c>
      <c r="B75" s="17" t="s">
        <v>13</v>
      </c>
      <c r="C75" s="25" t="s">
        <v>774</v>
      </c>
      <c r="D75" s="18" t="s">
        <v>72</v>
      </c>
      <c r="E75" s="18" t="s">
        <v>106</v>
      </c>
      <c r="F75" s="17" t="s">
        <v>116</v>
      </c>
      <c r="G75" s="17" t="s">
        <v>176</v>
      </c>
      <c r="H75" s="17" t="s">
        <v>240</v>
      </c>
      <c r="I75" s="18" t="s">
        <v>595</v>
      </c>
      <c r="J75" s="17" t="s">
        <v>366</v>
      </c>
      <c r="K75" s="17" t="s">
        <v>367</v>
      </c>
      <c r="L75" s="8">
        <v>120</v>
      </c>
      <c r="M75" s="35" t="s">
        <v>11</v>
      </c>
      <c r="N75" s="17" t="s">
        <v>487</v>
      </c>
      <c r="O75" s="39"/>
      <c r="P75" s="16">
        <v>18.580249999999999</v>
      </c>
      <c r="Q75" s="10">
        <v>175968</v>
      </c>
      <c r="R75" s="57">
        <v>3269529.4319999996</v>
      </c>
      <c r="S75" s="56">
        <f t="shared" si="2"/>
        <v>3269529.4319999996</v>
      </c>
      <c r="U75" s="70"/>
    </row>
    <row r="76" spans="1:21" ht="42.75" x14ac:dyDescent="0.25">
      <c r="A76" s="17">
        <v>49</v>
      </c>
      <c r="B76" s="17" t="s">
        <v>13</v>
      </c>
      <c r="C76" s="25" t="s">
        <v>775</v>
      </c>
      <c r="D76" s="18" t="s">
        <v>73</v>
      </c>
      <c r="E76" s="18" t="s">
        <v>145</v>
      </c>
      <c r="F76" s="17" t="s">
        <v>177</v>
      </c>
      <c r="G76" s="17" t="s">
        <v>121</v>
      </c>
      <c r="H76" s="17" t="s">
        <v>238</v>
      </c>
      <c r="I76" s="18" t="s">
        <v>596</v>
      </c>
      <c r="J76" s="17" t="s">
        <v>368</v>
      </c>
      <c r="K76" s="17" t="s">
        <v>369</v>
      </c>
      <c r="L76" s="8">
        <v>1</v>
      </c>
      <c r="M76" s="35" t="s">
        <v>11</v>
      </c>
      <c r="N76" s="17" t="s">
        <v>503</v>
      </c>
      <c r="O76" s="39"/>
      <c r="P76" s="16">
        <v>825.81</v>
      </c>
      <c r="Q76" s="10">
        <v>3556</v>
      </c>
      <c r="R76" s="57">
        <v>2936580.3599999994</v>
      </c>
      <c r="S76" s="56">
        <f t="shared" si="2"/>
        <v>2936580.3599999994</v>
      </c>
      <c r="U76" s="70"/>
    </row>
    <row r="77" spans="1:21" ht="28.5" x14ac:dyDescent="0.25">
      <c r="A77" s="17">
        <v>50</v>
      </c>
      <c r="B77" s="17" t="s">
        <v>13</v>
      </c>
      <c r="C77" s="25" t="s">
        <v>776</v>
      </c>
      <c r="D77" s="18" t="s">
        <v>720</v>
      </c>
      <c r="E77" s="18" t="s">
        <v>178</v>
      </c>
      <c r="F77" s="17" t="s">
        <v>179</v>
      </c>
      <c r="G77" s="17" t="s">
        <v>108</v>
      </c>
      <c r="H77" s="17" t="s">
        <v>24</v>
      </c>
      <c r="I77" s="18" t="s">
        <v>597</v>
      </c>
      <c r="J77" s="17" t="s">
        <v>370</v>
      </c>
      <c r="K77" s="17" t="s">
        <v>371</v>
      </c>
      <c r="L77" s="8">
        <v>1</v>
      </c>
      <c r="M77" s="35" t="s">
        <v>12</v>
      </c>
      <c r="N77" s="17" t="s">
        <v>494</v>
      </c>
      <c r="O77" s="20" t="s">
        <v>721</v>
      </c>
      <c r="P77" s="16">
        <v>980</v>
      </c>
      <c r="Q77" s="10">
        <v>861</v>
      </c>
      <c r="R77" s="57">
        <v>843780</v>
      </c>
      <c r="S77" s="56">
        <f t="shared" si="2"/>
        <v>843780</v>
      </c>
      <c r="U77" s="70"/>
    </row>
    <row r="78" spans="1:21" ht="24.75" customHeight="1" x14ac:dyDescent="0.25">
      <c r="A78" s="17">
        <v>51</v>
      </c>
      <c r="B78" s="17" t="s">
        <v>13</v>
      </c>
      <c r="C78" s="25" t="s">
        <v>777</v>
      </c>
      <c r="D78" s="18" t="s">
        <v>74</v>
      </c>
      <c r="E78" s="18" t="s">
        <v>125</v>
      </c>
      <c r="F78" s="17" t="s">
        <v>116</v>
      </c>
      <c r="G78" s="17" t="s">
        <v>117</v>
      </c>
      <c r="H78" s="17" t="s">
        <v>24</v>
      </c>
      <c r="I78" s="18" t="s">
        <v>598</v>
      </c>
      <c r="J78" s="17" t="s">
        <v>372</v>
      </c>
      <c r="K78" s="17" t="s">
        <v>373</v>
      </c>
      <c r="L78" s="8">
        <v>1</v>
      </c>
      <c r="M78" s="35" t="s">
        <v>11</v>
      </c>
      <c r="N78" s="17" t="s">
        <v>26</v>
      </c>
      <c r="O78" s="39"/>
      <c r="P78" s="16">
        <v>570</v>
      </c>
      <c r="Q78" s="10">
        <v>2332</v>
      </c>
      <c r="R78" s="57">
        <v>1329240</v>
      </c>
      <c r="S78" s="76">
        <f>R78+R79</f>
        <v>5829390</v>
      </c>
      <c r="U78" s="70"/>
    </row>
    <row r="79" spans="1:21" ht="35.25" customHeight="1" x14ac:dyDescent="0.25">
      <c r="A79" s="17">
        <v>51</v>
      </c>
      <c r="B79" s="17" t="s">
        <v>16</v>
      </c>
      <c r="C79" s="25" t="s">
        <v>777</v>
      </c>
      <c r="D79" s="18" t="s">
        <v>74</v>
      </c>
      <c r="E79" s="18" t="s">
        <v>125</v>
      </c>
      <c r="F79" s="17" t="s">
        <v>180</v>
      </c>
      <c r="G79" s="17" t="s">
        <v>117</v>
      </c>
      <c r="H79" s="17" t="s">
        <v>24</v>
      </c>
      <c r="I79" s="18" t="s">
        <v>599</v>
      </c>
      <c r="J79" s="17" t="s">
        <v>372</v>
      </c>
      <c r="K79" s="17" t="s">
        <v>374</v>
      </c>
      <c r="L79" s="8">
        <v>1</v>
      </c>
      <c r="M79" s="35" t="s">
        <v>11</v>
      </c>
      <c r="N79" s="17" t="s">
        <v>26</v>
      </c>
      <c r="O79" s="39"/>
      <c r="P79" s="16">
        <v>2850</v>
      </c>
      <c r="Q79" s="10">
        <v>1579</v>
      </c>
      <c r="R79" s="57">
        <v>4500150</v>
      </c>
      <c r="S79" s="77"/>
      <c r="U79" s="70"/>
    </row>
    <row r="80" spans="1:21" s="62" customFormat="1" ht="42" customHeight="1" x14ac:dyDescent="0.25">
      <c r="A80" s="20">
        <v>52</v>
      </c>
      <c r="B80" s="20" t="s">
        <v>13</v>
      </c>
      <c r="C80" s="25" t="s">
        <v>778</v>
      </c>
      <c r="D80" s="18" t="s">
        <v>714</v>
      </c>
      <c r="E80" s="18" t="s">
        <v>239</v>
      </c>
      <c r="F80" s="17" t="s">
        <v>713</v>
      </c>
      <c r="G80" s="17" t="s">
        <v>709</v>
      </c>
      <c r="H80" s="17" t="s">
        <v>239</v>
      </c>
      <c r="I80" s="18" t="s">
        <v>710</v>
      </c>
      <c r="J80" s="17" t="s">
        <v>707</v>
      </c>
      <c r="K80" s="20" t="s">
        <v>708</v>
      </c>
      <c r="L80" s="72">
        <v>1</v>
      </c>
      <c r="M80" s="59" t="s">
        <v>11</v>
      </c>
      <c r="N80" s="21" t="s">
        <v>502</v>
      </c>
      <c r="O80" s="73"/>
      <c r="P80" s="16">
        <v>6948</v>
      </c>
      <c r="Q80" s="60">
        <v>156</v>
      </c>
      <c r="R80" s="61">
        <v>1083888</v>
      </c>
      <c r="S80" s="71">
        <v>1083888</v>
      </c>
      <c r="U80" s="70"/>
    </row>
    <row r="81" spans="1:21" x14ac:dyDescent="0.25">
      <c r="A81" s="17">
        <v>53</v>
      </c>
      <c r="B81" s="17" t="s">
        <v>13</v>
      </c>
      <c r="C81" s="25" t="s">
        <v>779</v>
      </c>
      <c r="D81" s="18" t="s">
        <v>75</v>
      </c>
      <c r="E81" s="18" t="s">
        <v>145</v>
      </c>
      <c r="F81" s="17" t="s">
        <v>133</v>
      </c>
      <c r="G81" s="17" t="s">
        <v>121</v>
      </c>
      <c r="H81" s="17" t="s">
        <v>24</v>
      </c>
      <c r="I81" s="18" t="s">
        <v>600</v>
      </c>
      <c r="J81" s="17" t="s">
        <v>375</v>
      </c>
      <c r="K81" s="17" t="s">
        <v>376</v>
      </c>
      <c r="L81" s="8">
        <v>1</v>
      </c>
      <c r="M81" s="35" t="s">
        <v>11</v>
      </c>
      <c r="N81" s="17" t="s">
        <v>504</v>
      </c>
      <c r="O81" s="17"/>
      <c r="P81" s="16">
        <v>1712.3</v>
      </c>
      <c r="Q81" s="10">
        <v>50</v>
      </c>
      <c r="R81" s="57">
        <v>85615</v>
      </c>
      <c r="S81" s="76">
        <f>R81+R82+R83</f>
        <v>18048958</v>
      </c>
      <c r="U81" s="70"/>
    </row>
    <row r="82" spans="1:21" x14ac:dyDescent="0.25">
      <c r="A82" s="17">
        <v>53</v>
      </c>
      <c r="B82" s="17" t="s">
        <v>16</v>
      </c>
      <c r="C82" s="25" t="s">
        <v>779</v>
      </c>
      <c r="D82" s="18" t="s">
        <v>75</v>
      </c>
      <c r="E82" s="18" t="s">
        <v>145</v>
      </c>
      <c r="F82" s="17" t="s">
        <v>130</v>
      </c>
      <c r="G82" s="17" t="s">
        <v>121</v>
      </c>
      <c r="H82" s="17" t="s">
        <v>24</v>
      </c>
      <c r="I82" s="18" t="s">
        <v>601</v>
      </c>
      <c r="J82" s="17" t="s">
        <v>375</v>
      </c>
      <c r="K82" s="17" t="s">
        <v>377</v>
      </c>
      <c r="L82" s="8">
        <v>1</v>
      </c>
      <c r="M82" s="35" t="s">
        <v>11</v>
      </c>
      <c r="N82" s="17" t="s">
        <v>504</v>
      </c>
      <c r="O82" s="17"/>
      <c r="P82" s="16">
        <v>3424.08</v>
      </c>
      <c r="Q82" s="10">
        <v>1673</v>
      </c>
      <c r="R82" s="57">
        <v>5728485.8399999999</v>
      </c>
      <c r="S82" s="80"/>
      <c r="U82" s="70"/>
    </row>
    <row r="83" spans="1:21" x14ac:dyDescent="0.25">
      <c r="A83" s="17">
        <v>53</v>
      </c>
      <c r="B83" s="17" t="s">
        <v>12</v>
      </c>
      <c r="C83" s="25" t="s">
        <v>779</v>
      </c>
      <c r="D83" s="18" t="s">
        <v>75</v>
      </c>
      <c r="E83" s="18" t="s">
        <v>145</v>
      </c>
      <c r="F83" s="17" t="s">
        <v>128</v>
      </c>
      <c r="G83" s="17" t="s">
        <v>121</v>
      </c>
      <c r="H83" s="17" t="s">
        <v>24</v>
      </c>
      <c r="I83" s="18" t="s">
        <v>602</v>
      </c>
      <c r="J83" s="17" t="s">
        <v>375</v>
      </c>
      <c r="K83" s="17" t="s">
        <v>378</v>
      </c>
      <c r="L83" s="8">
        <v>1</v>
      </c>
      <c r="M83" s="35" t="s">
        <v>11</v>
      </c>
      <c r="N83" s="17" t="s">
        <v>504</v>
      </c>
      <c r="O83" s="17"/>
      <c r="P83" s="16">
        <v>5136.38</v>
      </c>
      <c r="Q83" s="10">
        <v>2382</v>
      </c>
      <c r="R83" s="57">
        <v>12234857.16</v>
      </c>
      <c r="S83" s="77"/>
      <c r="U83" s="70"/>
    </row>
    <row r="84" spans="1:21" x14ac:dyDescent="0.25">
      <c r="A84" s="17">
        <v>54</v>
      </c>
      <c r="B84" s="17" t="s">
        <v>13</v>
      </c>
      <c r="C84" s="25" t="s">
        <v>780</v>
      </c>
      <c r="D84" s="18" t="s">
        <v>76</v>
      </c>
      <c r="E84" s="18" t="s">
        <v>109</v>
      </c>
      <c r="F84" s="17" t="s">
        <v>132</v>
      </c>
      <c r="G84" s="17" t="s">
        <v>108</v>
      </c>
      <c r="H84" s="17" t="s">
        <v>20</v>
      </c>
      <c r="I84" s="18" t="s">
        <v>603</v>
      </c>
      <c r="J84" s="17" t="s">
        <v>379</v>
      </c>
      <c r="K84" s="17" t="s">
        <v>380</v>
      </c>
      <c r="L84" s="8">
        <v>28</v>
      </c>
      <c r="M84" s="35" t="s">
        <v>13</v>
      </c>
      <c r="N84" s="17" t="s">
        <v>33</v>
      </c>
      <c r="O84" s="17"/>
      <c r="P84" s="16">
        <v>1</v>
      </c>
      <c r="Q84" s="10">
        <v>78842</v>
      </c>
      <c r="R84" s="57">
        <v>78842</v>
      </c>
      <c r="S84" s="76">
        <f>R84+R85</f>
        <v>125033</v>
      </c>
      <c r="U84" s="70"/>
    </row>
    <row r="85" spans="1:21" x14ac:dyDescent="0.25">
      <c r="A85" s="17">
        <v>54</v>
      </c>
      <c r="B85" s="17" t="s">
        <v>16</v>
      </c>
      <c r="C85" s="25" t="s">
        <v>780</v>
      </c>
      <c r="D85" s="18" t="s">
        <v>76</v>
      </c>
      <c r="E85" s="18" t="s">
        <v>109</v>
      </c>
      <c r="F85" s="17" t="s">
        <v>21</v>
      </c>
      <c r="G85" s="17" t="s">
        <v>108</v>
      </c>
      <c r="H85" s="17" t="s">
        <v>20</v>
      </c>
      <c r="I85" s="18" t="s">
        <v>604</v>
      </c>
      <c r="J85" s="17" t="s">
        <v>379</v>
      </c>
      <c r="K85" s="17" t="s">
        <v>381</v>
      </c>
      <c r="L85" s="8">
        <v>28</v>
      </c>
      <c r="M85" s="35" t="s">
        <v>13</v>
      </c>
      <c r="N85" s="17" t="s">
        <v>33</v>
      </c>
      <c r="O85" s="17"/>
      <c r="P85" s="16">
        <v>1</v>
      </c>
      <c r="Q85" s="10">
        <v>46191</v>
      </c>
      <c r="R85" s="57">
        <v>46191</v>
      </c>
      <c r="S85" s="77"/>
      <c r="U85" s="70"/>
    </row>
    <row r="86" spans="1:21" ht="28.5" x14ac:dyDescent="0.25">
      <c r="A86" s="17">
        <v>55</v>
      </c>
      <c r="B86" s="17" t="s">
        <v>13</v>
      </c>
      <c r="C86" s="25" t="s">
        <v>781</v>
      </c>
      <c r="D86" s="18" t="s">
        <v>77</v>
      </c>
      <c r="E86" s="18" t="s">
        <v>109</v>
      </c>
      <c r="F86" s="17" t="s">
        <v>116</v>
      </c>
      <c r="G86" s="17" t="s">
        <v>108</v>
      </c>
      <c r="H86" s="17" t="s">
        <v>20</v>
      </c>
      <c r="I86" s="18" t="s">
        <v>605</v>
      </c>
      <c r="J86" s="17" t="s">
        <v>382</v>
      </c>
      <c r="K86" s="17" t="s">
        <v>383</v>
      </c>
      <c r="L86" s="12">
        <v>30</v>
      </c>
      <c r="M86" s="35" t="s">
        <v>11</v>
      </c>
      <c r="N86" s="17" t="s">
        <v>33</v>
      </c>
      <c r="O86" s="17"/>
      <c r="P86" s="16">
        <v>5.923</v>
      </c>
      <c r="Q86" s="10">
        <v>325962</v>
      </c>
      <c r="R86" s="57">
        <v>1930672.926</v>
      </c>
      <c r="S86" s="56">
        <f t="shared" si="2"/>
        <v>1930672.926</v>
      </c>
      <c r="U86" s="70"/>
    </row>
    <row r="87" spans="1:21" ht="42.75" x14ac:dyDescent="0.25">
      <c r="A87" s="17">
        <v>56</v>
      </c>
      <c r="B87" s="17" t="s">
        <v>13</v>
      </c>
      <c r="C87" s="25" t="s">
        <v>782</v>
      </c>
      <c r="D87" s="18" t="s">
        <v>78</v>
      </c>
      <c r="E87" s="18" t="s">
        <v>181</v>
      </c>
      <c r="F87" s="17" t="s">
        <v>182</v>
      </c>
      <c r="G87" s="17" t="s">
        <v>183</v>
      </c>
      <c r="H87" s="17" t="s">
        <v>242</v>
      </c>
      <c r="I87" s="18" t="s">
        <v>606</v>
      </c>
      <c r="J87" s="17" t="s">
        <v>384</v>
      </c>
      <c r="K87" s="17" t="s">
        <v>383</v>
      </c>
      <c r="L87" s="8">
        <v>120</v>
      </c>
      <c r="M87" s="35" t="s">
        <v>13</v>
      </c>
      <c r="N87" s="17" t="s">
        <v>505</v>
      </c>
      <c r="O87" s="20"/>
      <c r="P87" s="16">
        <v>5.923</v>
      </c>
      <c r="Q87" s="10">
        <v>138732</v>
      </c>
      <c r="R87" s="57">
        <v>821709.63600000006</v>
      </c>
      <c r="S87" s="56">
        <f t="shared" si="2"/>
        <v>821709.63600000006</v>
      </c>
      <c r="U87" s="70"/>
    </row>
    <row r="88" spans="1:21" ht="28.5" x14ac:dyDescent="0.25">
      <c r="A88" s="17">
        <v>57</v>
      </c>
      <c r="B88" s="17" t="s">
        <v>13</v>
      </c>
      <c r="C88" s="25" t="s">
        <v>783</v>
      </c>
      <c r="D88" s="18" t="s">
        <v>722</v>
      </c>
      <c r="E88" s="18" t="s">
        <v>184</v>
      </c>
      <c r="F88" s="17" t="s">
        <v>700</v>
      </c>
      <c r="G88" s="17" t="s">
        <v>185</v>
      </c>
      <c r="H88" s="17" t="s">
        <v>184</v>
      </c>
      <c r="I88" s="18" t="s">
        <v>607</v>
      </c>
      <c r="J88" s="17" t="s">
        <v>385</v>
      </c>
      <c r="K88" s="17" t="s">
        <v>386</v>
      </c>
      <c r="L88" s="8">
        <v>1</v>
      </c>
      <c r="M88" s="35" t="s">
        <v>11</v>
      </c>
      <c r="N88" s="17" t="s">
        <v>506</v>
      </c>
      <c r="O88" s="20" t="s">
        <v>701</v>
      </c>
      <c r="P88" s="16">
        <v>112.27</v>
      </c>
      <c r="Q88" s="10">
        <v>42474</v>
      </c>
      <c r="R88" s="57">
        <v>4768555.9800000004</v>
      </c>
      <c r="S88" s="56">
        <f t="shared" si="2"/>
        <v>4768555.9800000004</v>
      </c>
      <c r="U88" s="70"/>
    </row>
    <row r="89" spans="1:21" ht="28.5" x14ac:dyDescent="0.25">
      <c r="A89" s="17">
        <v>58</v>
      </c>
      <c r="B89" s="17" t="s">
        <v>13</v>
      </c>
      <c r="C89" s="25" t="s">
        <v>784</v>
      </c>
      <c r="D89" s="18" t="s">
        <v>79</v>
      </c>
      <c r="E89" s="18" t="s">
        <v>125</v>
      </c>
      <c r="F89" s="17" t="s">
        <v>186</v>
      </c>
      <c r="G89" s="17" t="s">
        <v>117</v>
      </c>
      <c r="H89" s="17" t="s">
        <v>24</v>
      </c>
      <c r="I89" s="18" t="s">
        <v>608</v>
      </c>
      <c r="J89" s="17" t="s">
        <v>387</v>
      </c>
      <c r="K89" s="17" t="s">
        <v>388</v>
      </c>
      <c r="L89" s="8">
        <v>1</v>
      </c>
      <c r="M89" s="35" t="s">
        <v>11</v>
      </c>
      <c r="N89" s="17" t="s">
        <v>28</v>
      </c>
      <c r="O89" s="17"/>
      <c r="P89" s="16">
        <v>2059.0500000000002</v>
      </c>
      <c r="Q89" s="10">
        <v>351</v>
      </c>
      <c r="R89" s="57">
        <v>722726.55</v>
      </c>
      <c r="S89" s="56">
        <f t="shared" si="2"/>
        <v>722726.55</v>
      </c>
      <c r="U89" s="70"/>
    </row>
    <row r="90" spans="1:21" ht="28.5" x14ac:dyDescent="0.25">
      <c r="A90" s="17">
        <v>59</v>
      </c>
      <c r="B90" s="17" t="s">
        <v>13</v>
      </c>
      <c r="C90" s="25" t="s">
        <v>785</v>
      </c>
      <c r="D90" s="18" t="s">
        <v>80</v>
      </c>
      <c r="E90" s="18" t="s">
        <v>125</v>
      </c>
      <c r="F90" s="17" t="s">
        <v>131</v>
      </c>
      <c r="G90" s="17" t="s">
        <v>117</v>
      </c>
      <c r="H90" s="17" t="s">
        <v>24</v>
      </c>
      <c r="I90" s="18" t="s">
        <v>609</v>
      </c>
      <c r="J90" s="17" t="s">
        <v>389</v>
      </c>
      <c r="K90" s="17" t="s">
        <v>390</v>
      </c>
      <c r="L90" s="11">
        <v>1</v>
      </c>
      <c r="M90" s="35" t="s">
        <v>11</v>
      </c>
      <c r="N90" s="17" t="s">
        <v>487</v>
      </c>
      <c r="O90" s="17"/>
      <c r="P90" s="16">
        <v>1423.4</v>
      </c>
      <c r="Q90" s="10">
        <v>5690</v>
      </c>
      <c r="R90" s="57">
        <v>8099146.0000000009</v>
      </c>
      <c r="S90" s="76">
        <f>R90+R91</f>
        <v>16690788.400000002</v>
      </c>
      <c r="U90" s="70"/>
    </row>
    <row r="91" spans="1:21" ht="28.5" x14ac:dyDescent="0.25">
      <c r="A91" s="17">
        <v>59</v>
      </c>
      <c r="B91" s="17" t="s">
        <v>16</v>
      </c>
      <c r="C91" s="25" t="s">
        <v>785</v>
      </c>
      <c r="D91" s="18" t="s">
        <v>80</v>
      </c>
      <c r="E91" s="18" t="s">
        <v>125</v>
      </c>
      <c r="F91" s="17" t="s">
        <v>107</v>
      </c>
      <c r="G91" s="17" t="s">
        <v>117</v>
      </c>
      <c r="H91" s="17" t="s">
        <v>24</v>
      </c>
      <c r="I91" s="18" t="s">
        <v>610</v>
      </c>
      <c r="J91" s="17" t="s">
        <v>389</v>
      </c>
      <c r="K91" s="17" t="s">
        <v>391</v>
      </c>
      <c r="L91" s="11">
        <v>1</v>
      </c>
      <c r="M91" s="35" t="s">
        <v>11</v>
      </c>
      <c r="N91" s="17" t="s">
        <v>487</v>
      </c>
      <c r="O91" s="17"/>
      <c r="P91" s="16">
        <v>5693.6</v>
      </c>
      <c r="Q91" s="10">
        <v>1509</v>
      </c>
      <c r="R91" s="57">
        <v>8591642.4000000004</v>
      </c>
      <c r="S91" s="77"/>
      <c r="U91" s="70"/>
    </row>
    <row r="92" spans="1:21" ht="28.5" x14ac:dyDescent="0.25">
      <c r="A92" s="17">
        <v>60</v>
      </c>
      <c r="B92" s="17" t="s">
        <v>13</v>
      </c>
      <c r="C92" s="25" t="s">
        <v>786</v>
      </c>
      <c r="D92" s="18" t="s">
        <v>81</v>
      </c>
      <c r="E92" s="18" t="s">
        <v>125</v>
      </c>
      <c r="F92" s="20" t="s">
        <v>187</v>
      </c>
      <c r="G92" s="17" t="s">
        <v>117</v>
      </c>
      <c r="H92" s="17" t="s">
        <v>239</v>
      </c>
      <c r="I92" s="18" t="s">
        <v>611</v>
      </c>
      <c r="J92" s="17" t="s">
        <v>392</v>
      </c>
      <c r="K92" s="17" t="s">
        <v>393</v>
      </c>
      <c r="L92" s="11">
        <v>5</v>
      </c>
      <c r="M92" s="35" t="s">
        <v>13</v>
      </c>
      <c r="N92" s="17" t="s">
        <v>507</v>
      </c>
      <c r="O92" s="17"/>
      <c r="P92" s="16">
        <v>1.6127</v>
      </c>
      <c r="Q92" s="10">
        <v>135817</v>
      </c>
      <c r="R92" s="57">
        <v>219032.0759</v>
      </c>
      <c r="S92" s="76">
        <f>R92+R93</f>
        <v>264576.83179999999</v>
      </c>
      <c r="U92" s="70"/>
    </row>
    <row r="93" spans="1:21" ht="28.5" x14ac:dyDescent="0.25">
      <c r="A93" s="17">
        <v>60</v>
      </c>
      <c r="B93" s="17" t="s">
        <v>16</v>
      </c>
      <c r="C93" s="25" t="s">
        <v>786</v>
      </c>
      <c r="D93" s="18" t="s">
        <v>81</v>
      </c>
      <c r="E93" s="18" t="s">
        <v>20</v>
      </c>
      <c r="F93" s="20" t="s">
        <v>188</v>
      </c>
      <c r="G93" s="17" t="s">
        <v>108</v>
      </c>
      <c r="H93" s="17" t="s">
        <v>19</v>
      </c>
      <c r="I93" s="18" t="s">
        <v>612</v>
      </c>
      <c r="J93" s="17" t="s">
        <v>392</v>
      </c>
      <c r="K93" s="17" t="s">
        <v>394</v>
      </c>
      <c r="L93" s="11">
        <v>16</v>
      </c>
      <c r="M93" s="35" t="s">
        <v>13</v>
      </c>
      <c r="N93" s="17" t="s">
        <v>507</v>
      </c>
      <c r="O93" s="17"/>
      <c r="P93" s="16">
        <v>0.1057</v>
      </c>
      <c r="Q93" s="10">
        <v>430887</v>
      </c>
      <c r="R93" s="57">
        <v>45544.755900000004</v>
      </c>
      <c r="S93" s="77"/>
      <c r="U93" s="70"/>
    </row>
    <row r="94" spans="1:21" ht="28.5" x14ac:dyDescent="0.25">
      <c r="A94" s="17">
        <v>61</v>
      </c>
      <c r="B94" s="17" t="s">
        <v>13</v>
      </c>
      <c r="C94" s="25" t="s">
        <v>787</v>
      </c>
      <c r="D94" s="18" t="s">
        <v>699</v>
      </c>
      <c r="E94" s="18" t="s">
        <v>109</v>
      </c>
      <c r="F94" s="17" t="s">
        <v>132</v>
      </c>
      <c r="G94" s="17" t="s">
        <v>108</v>
      </c>
      <c r="H94" s="17" t="s">
        <v>20</v>
      </c>
      <c r="I94" s="18" t="s">
        <v>613</v>
      </c>
      <c r="J94" s="17" t="s">
        <v>395</v>
      </c>
      <c r="K94" s="17" t="s">
        <v>396</v>
      </c>
      <c r="L94" s="11">
        <v>84</v>
      </c>
      <c r="M94" s="35" t="s">
        <v>13</v>
      </c>
      <c r="N94" s="17" t="s">
        <v>31</v>
      </c>
      <c r="O94" s="17"/>
      <c r="P94" s="16">
        <v>0.29759999999999998</v>
      </c>
      <c r="Q94" s="10">
        <v>957247</v>
      </c>
      <c r="R94" s="57">
        <v>284876.70719999995</v>
      </c>
      <c r="S94" s="56">
        <f t="shared" si="2"/>
        <v>284876.70719999995</v>
      </c>
      <c r="U94" s="70"/>
    </row>
    <row r="95" spans="1:21" x14ac:dyDescent="0.25">
      <c r="A95" s="17">
        <v>62</v>
      </c>
      <c r="B95" s="17" t="s">
        <v>13</v>
      </c>
      <c r="C95" s="25" t="s">
        <v>788</v>
      </c>
      <c r="D95" s="18" t="s">
        <v>702</v>
      </c>
      <c r="E95" s="18" t="s">
        <v>145</v>
      </c>
      <c r="F95" s="17" t="s">
        <v>189</v>
      </c>
      <c r="G95" s="17" t="s">
        <v>190</v>
      </c>
      <c r="H95" s="17" t="s">
        <v>23</v>
      </c>
      <c r="I95" s="18" t="s">
        <v>614</v>
      </c>
      <c r="J95" s="17" t="s">
        <v>397</v>
      </c>
      <c r="K95" s="17" t="s">
        <v>398</v>
      </c>
      <c r="L95" s="11">
        <v>1</v>
      </c>
      <c r="M95" s="35" t="s">
        <v>13</v>
      </c>
      <c r="N95" s="17" t="s">
        <v>508</v>
      </c>
      <c r="O95" s="17"/>
      <c r="P95" s="16">
        <v>20</v>
      </c>
      <c r="Q95" s="10">
        <v>2730</v>
      </c>
      <c r="R95" s="57">
        <v>54600</v>
      </c>
      <c r="S95" s="76">
        <f>R95+R96+R97+R98+R99+R100+R101+R102+R103+R104+R105</f>
        <v>9990240</v>
      </c>
      <c r="U95" s="70"/>
    </row>
    <row r="96" spans="1:21" ht="28.5" x14ac:dyDescent="0.25">
      <c r="A96" s="17">
        <v>62</v>
      </c>
      <c r="B96" s="17" t="s">
        <v>16</v>
      </c>
      <c r="C96" s="25" t="s">
        <v>788</v>
      </c>
      <c r="D96" s="18" t="s">
        <v>702</v>
      </c>
      <c r="E96" s="18" t="s">
        <v>145</v>
      </c>
      <c r="F96" s="17" t="s">
        <v>191</v>
      </c>
      <c r="G96" s="17" t="s">
        <v>190</v>
      </c>
      <c r="H96" s="17" t="s">
        <v>23</v>
      </c>
      <c r="I96" s="18" t="s">
        <v>615</v>
      </c>
      <c r="J96" s="17" t="s">
        <v>397</v>
      </c>
      <c r="K96" s="17" t="s">
        <v>399</v>
      </c>
      <c r="L96" s="11">
        <v>1</v>
      </c>
      <c r="M96" s="35" t="s">
        <v>13</v>
      </c>
      <c r="N96" s="17" t="s">
        <v>508</v>
      </c>
      <c r="O96" s="17"/>
      <c r="P96" s="16">
        <v>22</v>
      </c>
      <c r="Q96" s="10">
        <v>11700</v>
      </c>
      <c r="R96" s="57">
        <v>257400</v>
      </c>
      <c r="S96" s="80"/>
      <c r="U96" s="70"/>
    </row>
    <row r="97" spans="1:21" ht="28.5" x14ac:dyDescent="0.25">
      <c r="A97" s="17">
        <v>62</v>
      </c>
      <c r="B97" s="17" t="s">
        <v>12</v>
      </c>
      <c r="C97" s="25" t="s">
        <v>788</v>
      </c>
      <c r="D97" s="18" t="s">
        <v>702</v>
      </c>
      <c r="E97" s="18" t="s">
        <v>145</v>
      </c>
      <c r="F97" s="17" t="s">
        <v>192</v>
      </c>
      <c r="G97" s="17" t="s">
        <v>190</v>
      </c>
      <c r="H97" s="17" t="s">
        <v>23</v>
      </c>
      <c r="I97" s="18" t="s">
        <v>616</v>
      </c>
      <c r="J97" s="17" t="s">
        <v>397</v>
      </c>
      <c r="K97" s="17" t="s">
        <v>400</v>
      </c>
      <c r="L97" s="11">
        <v>1</v>
      </c>
      <c r="M97" s="35" t="s">
        <v>13</v>
      </c>
      <c r="N97" s="17" t="s">
        <v>508</v>
      </c>
      <c r="O97" s="17"/>
      <c r="P97" s="16">
        <v>30</v>
      </c>
      <c r="Q97" s="10">
        <v>27690</v>
      </c>
      <c r="R97" s="57">
        <v>830700</v>
      </c>
      <c r="S97" s="80"/>
      <c r="U97" s="70"/>
    </row>
    <row r="98" spans="1:21" ht="28.5" x14ac:dyDescent="0.25">
      <c r="A98" s="17">
        <v>62</v>
      </c>
      <c r="B98" s="17" t="s">
        <v>17</v>
      </c>
      <c r="C98" s="25" t="s">
        <v>788</v>
      </c>
      <c r="D98" s="18" t="s">
        <v>702</v>
      </c>
      <c r="E98" s="18" t="s">
        <v>145</v>
      </c>
      <c r="F98" s="17" t="s">
        <v>193</v>
      </c>
      <c r="G98" s="17" t="s">
        <v>190</v>
      </c>
      <c r="H98" s="17" t="s">
        <v>23</v>
      </c>
      <c r="I98" s="18" t="s">
        <v>617</v>
      </c>
      <c r="J98" s="17" t="s">
        <v>397</v>
      </c>
      <c r="K98" s="17" t="s">
        <v>401</v>
      </c>
      <c r="L98" s="11">
        <v>1</v>
      </c>
      <c r="M98" s="35" t="s">
        <v>13</v>
      </c>
      <c r="N98" s="17" t="s">
        <v>508</v>
      </c>
      <c r="O98" s="17"/>
      <c r="P98" s="16">
        <v>40</v>
      </c>
      <c r="Q98" s="10">
        <v>33150</v>
      </c>
      <c r="R98" s="57">
        <v>1326000</v>
      </c>
      <c r="S98" s="80"/>
      <c r="U98" s="70"/>
    </row>
    <row r="99" spans="1:21" ht="28.5" x14ac:dyDescent="0.25">
      <c r="A99" s="17">
        <v>62</v>
      </c>
      <c r="B99" s="17" t="s">
        <v>82</v>
      </c>
      <c r="C99" s="25" t="s">
        <v>788</v>
      </c>
      <c r="D99" s="18" t="s">
        <v>702</v>
      </c>
      <c r="E99" s="18" t="s">
        <v>145</v>
      </c>
      <c r="F99" s="17" t="s">
        <v>194</v>
      </c>
      <c r="G99" s="17" t="s">
        <v>190</v>
      </c>
      <c r="H99" s="17" t="s">
        <v>23</v>
      </c>
      <c r="I99" s="18" t="s">
        <v>618</v>
      </c>
      <c r="J99" s="17" t="s">
        <v>397</v>
      </c>
      <c r="K99" s="17" t="s">
        <v>402</v>
      </c>
      <c r="L99" s="11">
        <v>1</v>
      </c>
      <c r="M99" s="35" t="s">
        <v>13</v>
      </c>
      <c r="N99" s="17" t="s">
        <v>508</v>
      </c>
      <c r="O99" s="17"/>
      <c r="P99" s="16">
        <v>50</v>
      </c>
      <c r="Q99" s="10">
        <v>15600</v>
      </c>
      <c r="R99" s="57">
        <v>780000</v>
      </c>
      <c r="S99" s="80"/>
      <c r="U99" s="70"/>
    </row>
    <row r="100" spans="1:21" ht="28.5" x14ac:dyDescent="0.25">
      <c r="A100" s="20">
        <v>62</v>
      </c>
      <c r="B100" s="20" t="s">
        <v>83</v>
      </c>
      <c r="C100" s="25" t="s">
        <v>788</v>
      </c>
      <c r="D100" s="21" t="s">
        <v>702</v>
      </c>
      <c r="E100" s="21" t="s">
        <v>145</v>
      </c>
      <c r="F100" s="20" t="s">
        <v>195</v>
      </c>
      <c r="G100" s="20" t="s">
        <v>190</v>
      </c>
      <c r="H100" s="20" t="s">
        <v>23</v>
      </c>
      <c r="I100" s="21" t="s">
        <v>619</v>
      </c>
      <c r="J100" s="17" t="s">
        <v>397</v>
      </c>
      <c r="K100" s="17" t="s">
        <v>403</v>
      </c>
      <c r="L100" s="11">
        <v>1</v>
      </c>
      <c r="M100" s="35" t="s">
        <v>13</v>
      </c>
      <c r="N100" s="17" t="s">
        <v>508</v>
      </c>
      <c r="O100" s="17"/>
      <c r="P100" s="16">
        <v>60</v>
      </c>
      <c r="Q100" s="10">
        <v>33150</v>
      </c>
      <c r="R100" s="57">
        <v>1989000</v>
      </c>
      <c r="S100" s="80"/>
      <c r="U100" s="70"/>
    </row>
    <row r="101" spans="1:21" ht="28.5" x14ac:dyDescent="0.25">
      <c r="A101" s="20">
        <v>62</v>
      </c>
      <c r="B101" s="20" t="s">
        <v>84</v>
      </c>
      <c r="C101" s="25" t="s">
        <v>788</v>
      </c>
      <c r="D101" s="21" t="s">
        <v>702</v>
      </c>
      <c r="E101" s="21" t="s">
        <v>145</v>
      </c>
      <c r="F101" s="20" t="s">
        <v>196</v>
      </c>
      <c r="G101" s="20" t="s">
        <v>190</v>
      </c>
      <c r="H101" s="20" t="s">
        <v>23</v>
      </c>
      <c r="I101" s="21" t="s">
        <v>620</v>
      </c>
      <c r="J101" s="17" t="s">
        <v>397</v>
      </c>
      <c r="K101" s="17" t="s">
        <v>404</v>
      </c>
      <c r="L101" s="11">
        <v>1</v>
      </c>
      <c r="M101" s="35" t="s">
        <v>13</v>
      </c>
      <c r="N101" s="17" t="s">
        <v>508</v>
      </c>
      <c r="O101" s="17"/>
      <c r="P101" s="16">
        <v>80</v>
      </c>
      <c r="Q101" s="10">
        <v>20280</v>
      </c>
      <c r="R101" s="57">
        <v>1622400</v>
      </c>
      <c r="S101" s="80"/>
      <c r="U101" s="70"/>
    </row>
    <row r="102" spans="1:21" ht="28.5" x14ac:dyDescent="0.25">
      <c r="A102" s="20">
        <v>62</v>
      </c>
      <c r="B102" s="20" t="s">
        <v>11</v>
      </c>
      <c r="C102" s="25" t="s">
        <v>788</v>
      </c>
      <c r="D102" s="21" t="s">
        <v>702</v>
      </c>
      <c r="E102" s="21" t="s">
        <v>145</v>
      </c>
      <c r="F102" s="20" t="s">
        <v>197</v>
      </c>
      <c r="G102" s="20" t="s">
        <v>190</v>
      </c>
      <c r="H102" s="20" t="s">
        <v>23</v>
      </c>
      <c r="I102" s="21" t="s">
        <v>621</v>
      </c>
      <c r="J102" s="17" t="s">
        <v>397</v>
      </c>
      <c r="K102" s="17" t="s">
        <v>405</v>
      </c>
      <c r="L102" s="11">
        <v>1</v>
      </c>
      <c r="M102" s="35" t="s">
        <v>13</v>
      </c>
      <c r="N102" s="17" t="s">
        <v>508</v>
      </c>
      <c r="O102" s="17"/>
      <c r="P102" s="16">
        <v>100</v>
      </c>
      <c r="Q102" s="10">
        <v>24180</v>
      </c>
      <c r="R102" s="57">
        <v>2418000</v>
      </c>
      <c r="S102" s="80"/>
      <c r="U102" s="70"/>
    </row>
    <row r="103" spans="1:21" ht="28.5" x14ac:dyDescent="0.25">
      <c r="A103" s="20">
        <v>62</v>
      </c>
      <c r="B103" s="20" t="s">
        <v>85</v>
      </c>
      <c r="C103" s="25" t="s">
        <v>788</v>
      </c>
      <c r="D103" s="21" t="s">
        <v>702</v>
      </c>
      <c r="E103" s="21" t="s">
        <v>145</v>
      </c>
      <c r="F103" s="20" t="s">
        <v>198</v>
      </c>
      <c r="G103" s="20" t="s">
        <v>190</v>
      </c>
      <c r="H103" s="20" t="s">
        <v>23</v>
      </c>
      <c r="I103" s="21" t="s">
        <v>622</v>
      </c>
      <c r="J103" s="17" t="s">
        <v>397</v>
      </c>
      <c r="K103" s="17" t="s">
        <v>406</v>
      </c>
      <c r="L103" s="11">
        <v>1</v>
      </c>
      <c r="M103" s="35" t="s">
        <v>13</v>
      </c>
      <c r="N103" s="17" t="s">
        <v>508</v>
      </c>
      <c r="O103" s="17" t="s">
        <v>523</v>
      </c>
      <c r="P103" s="16">
        <v>165</v>
      </c>
      <c r="Q103" s="10">
        <v>3900</v>
      </c>
      <c r="R103" s="57">
        <v>643500</v>
      </c>
      <c r="S103" s="80"/>
      <c r="U103" s="70"/>
    </row>
    <row r="104" spans="1:21" ht="28.5" x14ac:dyDescent="0.25">
      <c r="A104" s="20">
        <v>62</v>
      </c>
      <c r="B104" s="20" t="s">
        <v>86</v>
      </c>
      <c r="C104" s="25" t="s">
        <v>788</v>
      </c>
      <c r="D104" s="21" t="s">
        <v>702</v>
      </c>
      <c r="E104" s="21" t="s">
        <v>145</v>
      </c>
      <c r="F104" s="20" t="s">
        <v>199</v>
      </c>
      <c r="G104" s="20" t="s">
        <v>190</v>
      </c>
      <c r="H104" s="20" t="s">
        <v>23</v>
      </c>
      <c r="I104" s="21" t="s">
        <v>623</v>
      </c>
      <c r="J104" s="17" t="s">
        <v>397</v>
      </c>
      <c r="K104" s="17" t="s">
        <v>407</v>
      </c>
      <c r="L104" s="11">
        <v>1</v>
      </c>
      <c r="M104" s="35" t="s">
        <v>13</v>
      </c>
      <c r="N104" s="17" t="s">
        <v>508</v>
      </c>
      <c r="O104" s="17"/>
      <c r="P104" s="16">
        <v>330</v>
      </c>
      <c r="Q104" s="10">
        <v>78</v>
      </c>
      <c r="R104" s="57">
        <v>25740</v>
      </c>
      <c r="S104" s="80"/>
      <c r="U104" s="70"/>
    </row>
    <row r="105" spans="1:21" ht="28.5" x14ac:dyDescent="0.25">
      <c r="A105" s="20">
        <v>62</v>
      </c>
      <c r="B105" s="20" t="s">
        <v>87</v>
      </c>
      <c r="C105" s="25" t="s">
        <v>788</v>
      </c>
      <c r="D105" s="21" t="s">
        <v>702</v>
      </c>
      <c r="E105" s="21" t="s">
        <v>145</v>
      </c>
      <c r="F105" s="20" t="s">
        <v>200</v>
      </c>
      <c r="G105" s="20" t="s">
        <v>190</v>
      </c>
      <c r="H105" s="20" t="s">
        <v>23</v>
      </c>
      <c r="I105" s="21" t="s">
        <v>624</v>
      </c>
      <c r="J105" s="17" t="s">
        <v>397</v>
      </c>
      <c r="K105" s="17" t="s">
        <v>408</v>
      </c>
      <c r="L105" s="11">
        <v>1</v>
      </c>
      <c r="M105" s="35" t="s">
        <v>13</v>
      </c>
      <c r="N105" s="17" t="s">
        <v>508</v>
      </c>
      <c r="O105" s="17"/>
      <c r="P105" s="16">
        <v>550</v>
      </c>
      <c r="Q105" s="10">
        <v>78</v>
      </c>
      <c r="R105" s="57">
        <v>42900</v>
      </c>
      <c r="S105" s="77"/>
      <c r="U105" s="70"/>
    </row>
    <row r="106" spans="1:21" ht="42.75" x14ac:dyDescent="0.25">
      <c r="A106" s="20">
        <v>63</v>
      </c>
      <c r="B106" s="20" t="s">
        <v>13</v>
      </c>
      <c r="C106" s="25" t="s">
        <v>789</v>
      </c>
      <c r="D106" s="21" t="s">
        <v>678</v>
      </c>
      <c r="E106" s="21" t="s">
        <v>145</v>
      </c>
      <c r="F106" s="20" t="s">
        <v>198</v>
      </c>
      <c r="G106" s="20" t="s">
        <v>121</v>
      </c>
      <c r="H106" s="20" t="s">
        <v>23</v>
      </c>
      <c r="I106" s="21" t="s">
        <v>625</v>
      </c>
      <c r="J106" s="17" t="s">
        <v>409</v>
      </c>
      <c r="K106" s="17" t="s">
        <v>410</v>
      </c>
      <c r="L106" s="11">
        <v>1</v>
      </c>
      <c r="M106" s="35" t="s">
        <v>13</v>
      </c>
      <c r="N106" s="17" t="s">
        <v>509</v>
      </c>
      <c r="O106" s="17"/>
      <c r="P106" s="16">
        <v>440.73</v>
      </c>
      <c r="Q106" s="10">
        <v>195</v>
      </c>
      <c r="R106" s="57">
        <v>85942.35</v>
      </c>
      <c r="S106" s="56">
        <f t="shared" si="2"/>
        <v>85942.35</v>
      </c>
      <c r="U106" s="70"/>
    </row>
    <row r="107" spans="1:21" ht="28.5" x14ac:dyDescent="0.25">
      <c r="A107" s="20">
        <v>64</v>
      </c>
      <c r="B107" s="20" t="s">
        <v>13</v>
      </c>
      <c r="C107" s="25" t="s">
        <v>790</v>
      </c>
      <c r="D107" s="21" t="s">
        <v>88</v>
      </c>
      <c r="E107" s="21" t="s">
        <v>125</v>
      </c>
      <c r="F107" s="20" t="s">
        <v>201</v>
      </c>
      <c r="G107" s="20" t="s">
        <v>117</v>
      </c>
      <c r="H107" s="20" t="s">
        <v>24</v>
      </c>
      <c r="I107" s="21" t="s">
        <v>626</v>
      </c>
      <c r="J107" s="17" t="s">
        <v>411</v>
      </c>
      <c r="K107" s="17" t="s">
        <v>412</v>
      </c>
      <c r="L107" s="11">
        <v>1</v>
      </c>
      <c r="M107" s="35" t="s">
        <v>11</v>
      </c>
      <c r="N107" s="17" t="s">
        <v>483</v>
      </c>
      <c r="O107" s="17"/>
      <c r="P107" s="16">
        <v>1536.86</v>
      </c>
      <c r="Q107" s="10">
        <v>11493</v>
      </c>
      <c r="R107" s="57">
        <v>17663131.98</v>
      </c>
      <c r="S107" s="76">
        <f>R107+R108+R109</f>
        <v>25501889.079999998</v>
      </c>
      <c r="U107" s="70"/>
    </row>
    <row r="108" spans="1:21" ht="28.5" x14ac:dyDescent="0.25">
      <c r="A108" s="20">
        <v>64</v>
      </c>
      <c r="B108" s="20" t="s">
        <v>16</v>
      </c>
      <c r="C108" s="25" t="s">
        <v>790</v>
      </c>
      <c r="D108" s="21" t="s">
        <v>88</v>
      </c>
      <c r="E108" s="21" t="s">
        <v>125</v>
      </c>
      <c r="F108" s="20" t="s">
        <v>202</v>
      </c>
      <c r="G108" s="20" t="s">
        <v>117</v>
      </c>
      <c r="H108" s="20" t="s">
        <v>24</v>
      </c>
      <c r="I108" s="21" t="s">
        <v>626</v>
      </c>
      <c r="J108" s="17" t="s">
        <v>411</v>
      </c>
      <c r="K108" s="17" t="s">
        <v>413</v>
      </c>
      <c r="L108" s="11">
        <v>1</v>
      </c>
      <c r="M108" s="35" t="s">
        <v>11</v>
      </c>
      <c r="N108" s="17" t="s">
        <v>483</v>
      </c>
      <c r="O108" s="17"/>
      <c r="P108" s="16">
        <v>1075.8</v>
      </c>
      <c r="Q108" s="10">
        <v>3318</v>
      </c>
      <c r="R108" s="57">
        <v>3569504.3999999994</v>
      </c>
      <c r="S108" s="80"/>
      <c r="U108" s="70"/>
    </row>
    <row r="109" spans="1:21" ht="28.5" x14ac:dyDescent="0.25">
      <c r="A109" s="20">
        <v>64</v>
      </c>
      <c r="B109" s="64" t="s">
        <v>12</v>
      </c>
      <c r="C109" s="25" t="s">
        <v>790</v>
      </c>
      <c r="D109" s="65" t="s">
        <v>88</v>
      </c>
      <c r="E109" s="65" t="s">
        <v>203</v>
      </c>
      <c r="F109" s="64" t="s">
        <v>204</v>
      </c>
      <c r="G109" s="66" t="s">
        <v>121</v>
      </c>
      <c r="H109" s="66" t="s">
        <v>184</v>
      </c>
      <c r="I109" s="67" t="s">
        <v>626</v>
      </c>
      <c r="J109" s="32" t="s">
        <v>411</v>
      </c>
      <c r="K109" s="32" t="s">
        <v>414</v>
      </c>
      <c r="L109" s="11">
        <v>1</v>
      </c>
      <c r="M109" s="19" t="s">
        <v>11</v>
      </c>
      <c r="N109" s="17" t="s">
        <v>483</v>
      </c>
      <c r="O109" s="17"/>
      <c r="P109" s="16">
        <v>1575.37</v>
      </c>
      <c r="Q109" s="10">
        <v>2710</v>
      </c>
      <c r="R109" s="57">
        <v>4269252.7</v>
      </c>
      <c r="S109" s="77"/>
      <c r="U109" s="70"/>
    </row>
    <row r="110" spans="1:21" x14ac:dyDescent="0.25">
      <c r="A110" s="20">
        <v>65</v>
      </c>
      <c r="B110" s="20" t="s">
        <v>13</v>
      </c>
      <c r="C110" s="25" t="s">
        <v>791</v>
      </c>
      <c r="D110" s="21" t="s">
        <v>89</v>
      </c>
      <c r="E110" s="21" t="s">
        <v>205</v>
      </c>
      <c r="F110" s="20" t="s">
        <v>206</v>
      </c>
      <c r="G110" s="20" t="s">
        <v>138</v>
      </c>
      <c r="H110" s="20" t="s">
        <v>24</v>
      </c>
      <c r="I110" s="21" t="s">
        <v>627</v>
      </c>
      <c r="J110" s="17" t="s">
        <v>415</v>
      </c>
      <c r="K110" s="17" t="s">
        <v>416</v>
      </c>
      <c r="L110" s="11">
        <v>1</v>
      </c>
      <c r="M110" s="35" t="s">
        <v>11</v>
      </c>
      <c r="N110" s="17" t="s">
        <v>491</v>
      </c>
      <c r="O110" s="17"/>
      <c r="P110" s="16">
        <v>91.828000000000003</v>
      </c>
      <c r="Q110" s="10">
        <v>36933</v>
      </c>
      <c r="R110" s="57">
        <v>3391483.5239999993</v>
      </c>
      <c r="S110" s="56">
        <f t="shared" si="2"/>
        <v>3391483.5239999993</v>
      </c>
      <c r="U110" s="70"/>
    </row>
    <row r="111" spans="1:21" x14ac:dyDescent="0.25">
      <c r="A111" s="20">
        <v>66</v>
      </c>
      <c r="B111" s="20" t="s">
        <v>13</v>
      </c>
      <c r="C111" s="25" t="s">
        <v>792</v>
      </c>
      <c r="D111" s="21" t="s">
        <v>90</v>
      </c>
      <c r="E111" s="21" t="s">
        <v>109</v>
      </c>
      <c r="F111" s="20" t="s">
        <v>129</v>
      </c>
      <c r="G111" s="20" t="s">
        <v>108</v>
      </c>
      <c r="H111" s="20" t="s">
        <v>19</v>
      </c>
      <c r="I111" s="21" t="s">
        <v>628</v>
      </c>
      <c r="J111" s="17" t="s">
        <v>417</v>
      </c>
      <c r="K111" s="17" t="s">
        <v>418</v>
      </c>
      <c r="L111" s="11">
        <v>112</v>
      </c>
      <c r="M111" s="35" t="s">
        <v>11</v>
      </c>
      <c r="N111" s="17" t="s">
        <v>491</v>
      </c>
      <c r="O111" s="17"/>
      <c r="P111" s="16">
        <v>12.316700000000001</v>
      </c>
      <c r="Q111" s="10">
        <v>2806876</v>
      </c>
      <c r="R111" s="57">
        <v>34571449.629200004</v>
      </c>
      <c r="S111" s="56">
        <f t="shared" si="2"/>
        <v>34571449.629200004</v>
      </c>
      <c r="U111" s="70"/>
    </row>
    <row r="112" spans="1:21" x14ac:dyDescent="0.25">
      <c r="A112" s="20">
        <v>67</v>
      </c>
      <c r="B112" s="20" t="s">
        <v>13</v>
      </c>
      <c r="C112" s="25" t="s">
        <v>793</v>
      </c>
      <c r="D112" s="21" t="s">
        <v>91</v>
      </c>
      <c r="E112" s="21" t="s">
        <v>109</v>
      </c>
      <c r="F112" s="20" t="s">
        <v>130</v>
      </c>
      <c r="G112" s="20" t="s">
        <v>108</v>
      </c>
      <c r="H112" s="20" t="s">
        <v>19</v>
      </c>
      <c r="I112" s="21" t="s">
        <v>629</v>
      </c>
      <c r="J112" s="17" t="s">
        <v>419</v>
      </c>
      <c r="K112" s="17" t="s">
        <v>420</v>
      </c>
      <c r="L112" s="8">
        <v>28</v>
      </c>
      <c r="M112" s="35" t="s">
        <v>13</v>
      </c>
      <c r="N112" s="9" t="s">
        <v>27</v>
      </c>
      <c r="O112" s="17"/>
      <c r="P112" s="16">
        <v>37.131430000000002</v>
      </c>
      <c r="Q112" s="10">
        <v>346491</v>
      </c>
      <c r="R112" s="57">
        <v>12865706.312129995</v>
      </c>
      <c r="S112" s="56">
        <f t="shared" si="2"/>
        <v>12865706.312129995</v>
      </c>
      <c r="U112" s="70"/>
    </row>
    <row r="113" spans="1:21" ht="28.5" x14ac:dyDescent="0.25">
      <c r="A113" s="20">
        <v>68</v>
      </c>
      <c r="B113" s="20" t="s">
        <v>13</v>
      </c>
      <c r="C113" s="25" t="s">
        <v>794</v>
      </c>
      <c r="D113" s="21" t="s">
        <v>92</v>
      </c>
      <c r="E113" s="21" t="s">
        <v>109</v>
      </c>
      <c r="F113" s="20" t="s">
        <v>207</v>
      </c>
      <c r="G113" s="20" t="s">
        <v>108</v>
      </c>
      <c r="H113" s="20" t="s">
        <v>19</v>
      </c>
      <c r="I113" s="21" t="s">
        <v>630</v>
      </c>
      <c r="J113" s="17" t="s">
        <v>421</v>
      </c>
      <c r="K113" s="17" t="s">
        <v>422</v>
      </c>
      <c r="L113" s="8">
        <v>10</v>
      </c>
      <c r="M113" s="35" t="s">
        <v>11</v>
      </c>
      <c r="N113" s="17" t="s">
        <v>510</v>
      </c>
      <c r="O113" s="17"/>
      <c r="P113" s="16">
        <v>48.426000000000002</v>
      </c>
      <c r="Q113" s="10">
        <v>1404</v>
      </c>
      <c r="R113" s="57">
        <v>67990.103999999992</v>
      </c>
      <c r="S113" s="76">
        <f>R113+R114+R115</f>
        <v>9321068.7180000003</v>
      </c>
      <c r="U113" s="70"/>
    </row>
    <row r="114" spans="1:21" ht="28.5" x14ac:dyDescent="0.25">
      <c r="A114" s="20">
        <v>68</v>
      </c>
      <c r="B114" s="20" t="s">
        <v>16</v>
      </c>
      <c r="C114" s="25" t="s">
        <v>794</v>
      </c>
      <c r="D114" s="21" t="s">
        <v>92</v>
      </c>
      <c r="E114" s="21" t="s">
        <v>109</v>
      </c>
      <c r="F114" s="20" t="s">
        <v>207</v>
      </c>
      <c r="G114" s="20" t="s">
        <v>108</v>
      </c>
      <c r="H114" s="20" t="s">
        <v>19</v>
      </c>
      <c r="I114" s="21" t="s">
        <v>631</v>
      </c>
      <c r="J114" s="17" t="s">
        <v>421</v>
      </c>
      <c r="K114" s="17" t="s">
        <v>423</v>
      </c>
      <c r="L114" s="8">
        <v>15</v>
      </c>
      <c r="M114" s="35" t="s">
        <v>11</v>
      </c>
      <c r="N114" s="17" t="s">
        <v>510</v>
      </c>
      <c r="O114" s="17"/>
      <c r="P114" s="16">
        <v>48.426000000000002</v>
      </c>
      <c r="Q114" s="10">
        <v>1404</v>
      </c>
      <c r="R114" s="57">
        <v>67990.103999999992</v>
      </c>
      <c r="S114" s="80"/>
      <c r="U114" s="70"/>
    </row>
    <row r="115" spans="1:21" ht="28.5" x14ac:dyDescent="0.25">
      <c r="A115" s="20">
        <v>68</v>
      </c>
      <c r="B115" s="20" t="s">
        <v>12</v>
      </c>
      <c r="C115" s="25" t="s">
        <v>794</v>
      </c>
      <c r="D115" s="21" t="s">
        <v>92</v>
      </c>
      <c r="E115" s="21" t="s">
        <v>109</v>
      </c>
      <c r="F115" s="20" t="s">
        <v>207</v>
      </c>
      <c r="G115" s="20" t="s">
        <v>108</v>
      </c>
      <c r="H115" s="20" t="s">
        <v>19</v>
      </c>
      <c r="I115" s="21" t="s">
        <v>632</v>
      </c>
      <c r="J115" s="17" t="s">
        <v>421</v>
      </c>
      <c r="K115" s="17" t="s">
        <v>424</v>
      </c>
      <c r="L115" s="8">
        <v>30</v>
      </c>
      <c r="M115" s="35" t="s">
        <v>11</v>
      </c>
      <c r="N115" s="17" t="s">
        <v>510</v>
      </c>
      <c r="O115" s="17"/>
      <c r="P115" s="16">
        <v>48.43</v>
      </c>
      <c r="Q115" s="10">
        <v>189657</v>
      </c>
      <c r="R115" s="57">
        <v>9185088.5099999998</v>
      </c>
      <c r="S115" s="80"/>
      <c r="U115" s="70"/>
    </row>
    <row r="116" spans="1:21" ht="63.75" customHeight="1" x14ac:dyDescent="0.25">
      <c r="A116" s="20">
        <v>69</v>
      </c>
      <c r="B116" s="20" t="s">
        <v>13</v>
      </c>
      <c r="C116" s="25" t="s">
        <v>795</v>
      </c>
      <c r="D116" s="21" t="s">
        <v>93</v>
      </c>
      <c r="E116" s="21" t="s">
        <v>109</v>
      </c>
      <c r="F116" s="20" t="s">
        <v>128</v>
      </c>
      <c r="G116" s="20" t="s">
        <v>108</v>
      </c>
      <c r="H116" s="20" t="s">
        <v>20</v>
      </c>
      <c r="I116" s="21" t="s">
        <v>633</v>
      </c>
      <c r="J116" s="17" t="s">
        <v>425</v>
      </c>
      <c r="K116" s="17" t="s">
        <v>426</v>
      </c>
      <c r="L116" s="8">
        <v>30</v>
      </c>
      <c r="M116" s="35" t="s">
        <v>11</v>
      </c>
      <c r="N116" s="17" t="s">
        <v>511</v>
      </c>
      <c r="O116" s="17"/>
      <c r="P116" s="16">
        <v>9.8243399999999994</v>
      </c>
      <c r="Q116" s="10">
        <v>16965</v>
      </c>
      <c r="R116" s="57">
        <v>166669.92809999999</v>
      </c>
      <c r="S116" s="81">
        <f>R116+R117</f>
        <v>15097916.577239998</v>
      </c>
      <c r="U116" s="70"/>
    </row>
    <row r="117" spans="1:21" ht="28.5" x14ac:dyDescent="0.25">
      <c r="A117" s="20">
        <v>69</v>
      </c>
      <c r="B117" s="20" t="s">
        <v>16</v>
      </c>
      <c r="C117" s="25" t="s">
        <v>795</v>
      </c>
      <c r="D117" s="21" t="s">
        <v>93</v>
      </c>
      <c r="E117" s="21" t="s">
        <v>119</v>
      </c>
      <c r="F117" s="20" t="s">
        <v>208</v>
      </c>
      <c r="G117" s="20" t="s">
        <v>209</v>
      </c>
      <c r="H117" s="20" t="s">
        <v>682</v>
      </c>
      <c r="I117" s="21" t="s">
        <v>634</v>
      </c>
      <c r="J117" s="17" t="s">
        <v>425</v>
      </c>
      <c r="K117" s="17" t="s">
        <v>427</v>
      </c>
      <c r="L117" s="8">
        <v>1</v>
      </c>
      <c r="M117" s="35" t="s">
        <v>11</v>
      </c>
      <c r="N117" s="17" t="s">
        <v>511</v>
      </c>
      <c r="O117" s="17"/>
      <c r="P117" s="16">
        <v>646.29038000000003</v>
      </c>
      <c r="Q117" s="10">
        <v>23103</v>
      </c>
      <c r="R117" s="57">
        <v>14931246.649139998</v>
      </c>
      <c r="S117" s="81"/>
      <c r="U117" s="70"/>
    </row>
    <row r="118" spans="1:21" ht="28.5" x14ac:dyDescent="0.25">
      <c r="A118" s="20">
        <v>70</v>
      </c>
      <c r="B118" s="20" t="s">
        <v>13</v>
      </c>
      <c r="C118" s="25" t="s">
        <v>796</v>
      </c>
      <c r="D118" s="21" t="s">
        <v>94</v>
      </c>
      <c r="E118" s="21" t="s">
        <v>119</v>
      </c>
      <c r="F118" s="20" t="s">
        <v>210</v>
      </c>
      <c r="G118" s="20" t="s">
        <v>209</v>
      </c>
      <c r="H118" s="20" t="s">
        <v>24</v>
      </c>
      <c r="I118" s="21" t="s">
        <v>635</v>
      </c>
      <c r="J118" s="17" t="s">
        <v>428</v>
      </c>
      <c r="K118" s="17" t="s">
        <v>429</v>
      </c>
      <c r="L118" s="8">
        <v>1</v>
      </c>
      <c r="M118" s="35" t="s">
        <v>11</v>
      </c>
      <c r="N118" s="17" t="s">
        <v>511</v>
      </c>
      <c r="O118" s="17"/>
      <c r="P118" s="16">
        <v>292.23612000000003</v>
      </c>
      <c r="Q118" s="10">
        <v>23103</v>
      </c>
      <c r="R118" s="57">
        <v>6751531.080360001</v>
      </c>
      <c r="S118" s="56">
        <f t="shared" si="2"/>
        <v>6751531.080360001</v>
      </c>
      <c r="U118" s="70"/>
    </row>
    <row r="119" spans="1:21" x14ac:dyDescent="0.25">
      <c r="A119" s="20">
        <v>71</v>
      </c>
      <c r="B119" s="20" t="s">
        <v>13</v>
      </c>
      <c r="C119" s="25" t="s">
        <v>797</v>
      </c>
      <c r="D119" s="21" t="s">
        <v>95</v>
      </c>
      <c r="E119" s="21" t="s">
        <v>109</v>
      </c>
      <c r="F119" s="20" t="s">
        <v>132</v>
      </c>
      <c r="G119" s="20" t="s">
        <v>108</v>
      </c>
      <c r="H119" s="20" t="s">
        <v>20</v>
      </c>
      <c r="I119" s="21" t="s">
        <v>636</v>
      </c>
      <c r="J119" s="17" t="s">
        <v>430</v>
      </c>
      <c r="K119" s="17" t="s">
        <v>431</v>
      </c>
      <c r="L119" s="8">
        <v>28</v>
      </c>
      <c r="M119" s="35" t="s">
        <v>13</v>
      </c>
      <c r="N119" s="17" t="s">
        <v>33</v>
      </c>
      <c r="O119" s="17"/>
      <c r="P119" s="16">
        <v>1.19072</v>
      </c>
      <c r="Q119" s="10">
        <v>29811</v>
      </c>
      <c r="R119" s="57">
        <v>35496.553919999998</v>
      </c>
      <c r="S119" s="76">
        <f>R119+R120</f>
        <v>50709.192640000001</v>
      </c>
      <c r="U119" s="70"/>
    </row>
    <row r="120" spans="1:21" ht="67.5" customHeight="1" x14ac:dyDescent="0.25">
      <c r="A120" s="20">
        <v>71</v>
      </c>
      <c r="B120" s="20" t="s">
        <v>16</v>
      </c>
      <c r="C120" s="25" t="s">
        <v>797</v>
      </c>
      <c r="D120" s="21" t="s">
        <v>95</v>
      </c>
      <c r="E120" s="21" t="s">
        <v>109</v>
      </c>
      <c r="F120" s="20" t="s">
        <v>21</v>
      </c>
      <c r="G120" s="20" t="s">
        <v>108</v>
      </c>
      <c r="H120" s="20" t="s">
        <v>20</v>
      </c>
      <c r="I120" s="21" t="s">
        <v>636</v>
      </c>
      <c r="J120" s="17" t="s">
        <v>430</v>
      </c>
      <c r="K120" s="17" t="s">
        <v>432</v>
      </c>
      <c r="L120" s="50">
        <v>28</v>
      </c>
      <c r="M120" s="35" t="s">
        <v>13</v>
      </c>
      <c r="N120" s="17" t="s">
        <v>33</v>
      </c>
      <c r="O120" s="17"/>
      <c r="P120" s="16">
        <v>1.19072</v>
      </c>
      <c r="Q120" s="10">
        <v>12776</v>
      </c>
      <c r="R120" s="57">
        <v>15212.638720000001</v>
      </c>
      <c r="S120" s="77"/>
      <c r="U120" s="70"/>
    </row>
    <row r="121" spans="1:21" ht="50.25" customHeight="1" x14ac:dyDescent="0.25">
      <c r="A121" s="20">
        <v>72</v>
      </c>
      <c r="B121" s="20" t="s">
        <v>13</v>
      </c>
      <c r="C121" s="25" t="s">
        <v>798</v>
      </c>
      <c r="D121" s="21" t="s">
        <v>679</v>
      </c>
      <c r="E121" s="21" t="s">
        <v>141</v>
      </c>
      <c r="F121" s="20" t="s">
        <v>211</v>
      </c>
      <c r="G121" s="20" t="s">
        <v>108</v>
      </c>
      <c r="H121" s="20" t="s">
        <v>19</v>
      </c>
      <c r="I121" s="21" t="s">
        <v>637</v>
      </c>
      <c r="J121" s="17" t="s">
        <v>433</v>
      </c>
      <c r="K121" s="17" t="s">
        <v>434</v>
      </c>
      <c r="L121" s="50">
        <v>14</v>
      </c>
      <c r="M121" s="35" t="s">
        <v>11</v>
      </c>
      <c r="N121" s="17" t="s">
        <v>512</v>
      </c>
      <c r="O121" s="17" t="s">
        <v>672</v>
      </c>
      <c r="P121" s="16">
        <v>269.15643</v>
      </c>
      <c r="Q121" s="10">
        <v>560</v>
      </c>
      <c r="R121" s="57">
        <v>150727.60080000001</v>
      </c>
      <c r="S121" s="76">
        <f>R121+R122+R123</f>
        <v>276334.00200000004</v>
      </c>
      <c r="U121" s="70"/>
    </row>
    <row r="122" spans="1:21" x14ac:dyDescent="0.25">
      <c r="A122" s="20">
        <v>72</v>
      </c>
      <c r="B122" s="20" t="s">
        <v>16</v>
      </c>
      <c r="C122" s="25" t="s">
        <v>798</v>
      </c>
      <c r="D122" s="21" t="s">
        <v>679</v>
      </c>
      <c r="E122" s="21" t="s">
        <v>141</v>
      </c>
      <c r="F122" s="20" t="s">
        <v>212</v>
      </c>
      <c r="G122" s="20" t="s">
        <v>108</v>
      </c>
      <c r="H122" s="20" t="s">
        <v>19</v>
      </c>
      <c r="I122" s="21" t="s">
        <v>638</v>
      </c>
      <c r="J122" s="17" t="s">
        <v>433</v>
      </c>
      <c r="K122" s="17" t="s">
        <v>435</v>
      </c>
      <c r="L122" s="50">
        <v>14</v>
      </c>
      <c r="M122" s="35" t="s">
        <v>11</v>
      </c>
      <c r="N122" s="17" t="s">
        <v>512</v>
      </c>
      <c r="O122" s="17"/>
      <c r="P122" s="16">
        <v>179.43786</v>
      </c>
      <c r="Q122" s="10">
        <v>560</v>
      </c>
      <c r="R122" s="57">
        <v>100485.2016</v>
      </c>
      <c r="S122" s="80"/>
      <c r="U122" s="70"/>
    </row>
    <row r="123" spans="1:21" ht="29.25" customHeight="1" x14ac:dyDescent="0.25">
      <c r="A123" s="20">
        <v>72</v>
      </c>
      <c r="B123" s="20" t="s">
        <v>12</v>
      </c>
      <c r="C123" s="25" t="s">
        <v>798</v>
      </c>
      <c r="D123" s="21" t="s">
        <v>679</v>
      </c>
      <c r="E123" s="21" t="s">
        <v>141</v>
      </c>
      <c r="F123" s="20" t="s">
        <v>213</v>
      </c>
      <c r="G123" s="20" t="s">
        <v>108</v>
      </c>
      <c r="H123" s="20" t="s">
        <v>19</v>
      </c>
      <c r="I123" s="21" t="s">
        <v>639</v>
      </c>
      <c r="J123" s="17" t="s">
        <v>433</v>
      </c>
      <c r="K123" s="17" t="s">
        <v>436</v>
      </c>
      <c r="L123" s="50">
        <v>14</v>
      </c>
      <c r="M123" s="35" t="s">
        <v>11</v>
      </c>
      <c r="N123" s="17" t="s">
        <v>512</v>
      </c>
      <c r="O123" s="17"/>
      <c r="P123" s="16">
        <v>89.71857</v>
      </c>
      <c r="Q123" s="10">
        <v>280</v>
      </c>
      <c r="R123" s="57">
        <v>25121.1996</v>
      </c>
      <c r="S123" s="77"/>
      <c r="U123" s="70"/>
    </row>
    <row r="124" spans="1:21" x14ac:dyDescent="0.25">
      <c r="A124" s="20">
        <v>73</v>
      </c>
      <c r="B124" s="20" t="s">
        <v>13</v>
      </c>
      <c r="C124" s="25" t="s">
        <v>799</v>
      </c>
      <c r="D124" s="21" t="s">
        <v>96</v>
      </c>
      <c r="E124" s="21" t="s">
        <v>109</v>
      </c>
      <c r="F124" s="20" t="s">
        <v>214</v>
      </c>
      <c r="G124" s="20" t="s">
        <v>108</v>
      </c>
      <c r="H124" s="20" t="s">
        <v>19</v>
      </c>
      <c r="I124" s="21" t="s">
        <v>640</v>
      </c>
      <c r="J124" s="17" t="s">
        <v>437</v>
      </c>
      <c r="K124" s="17" t="s">
        <v>438</v>
      </c>
      <c r="L124" s="50" t="s">
        <v>235</v>
      </c>
      <c r="M124" s="35" t="s">
        <v>13</v>
      </c>
      <c r="N124" s="17" t="s">
        <v>513</v>
      </c>
      <c r="O124" s="17"/>
      <c r="P124" s="16">
        <v>3.14357</v>
      </c>
      <c r="Q124" s="10">
        <v>54163</v>
      </c>
      <c r="R124" s="57">
        <v>170265.18191000001</v>
      </c>
      <c r="S124" s="76">
        <f>R124+R125+R126+R127+R128+R129+R130+R131+R132</f>
        <v>3945114.3350299997</v>
      </c>
      <c r="U124" s="70"/>
    </row>
    <row r="125" spans="1:21" x14ac:dyDescent="0.25">
      <c r="A125" s="20">
        <v>73</v>
      </c>
      <c r="B125" s="20" t="s">
        <v>16</v>
      </c>
      <c r="C125" s="25" t="s">
        <v>799</v>
      </c>
      <c r="D125" s="21" t="s">
        <v>96</v>
      </c>
      <c r="E125" s="21" t="s">
        <v>109</v>
      </c>
      <c r="F125" s="20" t="s">
        <v>131</v>
      </c>
      <c r="G125" s="20" t="s">
        <v>108</v>
      </c>
      <c r="H125" s="20" t="s">
        <v>19</v>
      </c>
      <c r="I125" s="21" t="s">
        <v>641</v>
      </c>
      <c r="J125" s="17" t="s">
        <v>437</v>
      </c>
      <c r="K125" s="17" t="s">
        <v>439</v>
      </c>
      <c r="L125" s="50">
        <v>14</v>
      </c>
      <c r="M125" s="35" t="s">
        <v>13</v>
      </c>
      <c r="N125" s="17" t="s">
        <v>513</v>
      </c>
      <c r="O125" s="17"/>
      <c r="P125" s="16">
        <v>3.14357</v>
      </c>
      <c r="Q125" s="10">
        <v>23860</v>
      </c>
      <c r="R125" s="57">
        <v>75005.580199999997</v>
      </c>
      <c r="S125" s="80"/>
      <c r="U125" s="70"/>
    </row>
    <row r="126" spans="1:21" x14ac:dyDescent="0.25">
      <c r="A126" s="20">
        <v>73</v>
      </c>
      <c r="B126" s="20" t="s">
        <v>12</v>
      </c>
      <c r="C126" s="25" t="s">
        <v>799</v>
      </c>
      <c r="D126" s="21" t="s">
        <v>96</v>
      </c>
      <c r="E126" s="21" t="s">
        <v>109</v>
      </c>
      <c r="F126" s="20" t="s">
        <v>131</v>
      </c>
      <c r="G126" s="20" t="s">
        <v>108</v>
      </c>
      <c r="H126" s="20" t="s">
        <v>19</v>
      </c>
      <c r="I126" s="21" t="s">
        <v>642</v>
      </c>
      <c r="J126" s="17" t="s">
        <v>437</v>
      </c>
      <c r="K126" s="17" t="s">
        <v>440</v>
      </c>
      <c r="L126" s="50">
        <v>28</v>
      </c>
      <c r="M126" s="35" t="s">
        <v>13</v>
      </c>
      <c r="N126" s="17" t="s">
        <v>513</v>
      </c>
      <c r="O126" s="17"/>
      <c r="P126" s="16">
        <v>3.14357</v>
      </c>
      <c r="Q126" s="10">
        <v>37128</v>
      </c>
      <c r="R126" s="57">
        <v>116714.46696000001</v>
      </c>
      <c r="S126" s="80"/>
      <c r="U126" s="70"/>
    </row>
    <row r="127" spans="1:21" x14ac:dyDescent="0.25">
      <c r="A127" s="20">
        <v>73</v>
      </c>
      <c r="B127" s="20" t="s">
        <v>17</v>
      </c>
      <c r="C127" s="25" t="s">
        <v>799</v>
      </c>
      <c r="D127" s="21" t="s">
        <v>96</v>
      </c>
      <c r="E127" s="21" t="s">
        <v>109</v>
      </c>
      <c r="F127" s="20" t="s">
        <v>116</v>
      </c>
      <c r="G127" s="20" t="s">
        <v>108</v>
      </c>
      <c r="H127" s="20" t="s">
        <v>19</v>
      </c>
      <c r="I127" s="21" t="s">
        <v>643</v>
      </c>
      <c r="J127" s="17" t="s">
        <v>437</v>
      </c>
      <c r="K127" s="17" t="s">
        <v>441</v>
      </c>
      <c r="L127" s="50">
        <v>14</v>
      </c>
      <c r="M127" s="35" t="s">
        <v>13</v>
      </c>
      <c r="N127" s="17" t="s">
        <v>513</v>
      </c>
      <c r="O127" s="17"/>
      <c r="P127" s="16">
        <v>3.14357</v>
      </c>
      <c r="Q127" s="10">
        <v>20147</v>
      </c>
      <c r="R127" s="57">
        <v>63333.504789999999</v>
      </c>
      <c r="S127" s="80"/>
      <c r="U127" s="70"/>
    </row>
    <row r="128" spans="1:21" x14ac:dyDescent="0.25">
      <c r="A128" s="20">
        <v>73</v>
      </c>
      <c r="B128" s="20" t="s">
        <v>82</v>
      </c>
      <c r="C128" s="25" t="s">
        <v>799</v>
      </c>
      <c r="D128" s="21" t="s">
        <v>96</v>
      </c>
      <c r="E128" s="21" t="s">
        <v>109</v>
      </c>
      <c r="F128" s="20" t="s">
        <v>116</v>
      </c>
      <c r="G128" s="20" t="s">
        <v>108</v>
      </c>
      <c r="H128" s="20" t="s">
        <v>19</v>
      </c>
      <c r="I128" s="21" t="s">
        <v>644</v>
      </c>
      <c r="J128" s="17" t="s">
        <v>437</v>
      </c>
      <c r="K128" s="17" t="s">
        <v>442</v>
      </c>
      <c r="L128" s="50">
        <v>28</v>
      </c>
      <c r="M128" s="35" t="s">
        <v>13</v>
      </c>
      <c r="N128" s="17" t="s">
        <v>513</v>
      </c>
      <c r="O128" s="17"/>
      <c r="P128" s="16">
        <v>3.14357</v>
      </c>
      <c r="Q128" s="10">
        <v>216216</v>
      </c>
      <c r="R128" s="57">
        <v>679690.13112000003</v>
      </c>
      <c r="S128" s="80"/>
      <c r="U128" s="70"/>
    </row>
    <row r="129" spans="1:21" x14ac:dyDescent="0.25">
      <c r="A129" s="20">
        <v>73</v>
      </c>
      <c r="B129" s="20" t="s">
        <v>83</v>
      </c>
      <c r="C129" s="25" t="s">
        <v>799</v>
      </c>
      <c r="D129" s="21" t="s">
        <v>96</v>
      </c>
      <c r="E129" s="21" t="s">
        <v>109</v>
      </c>
      <c r="F129" s="20" t="s">
        <v>147</v>
      </c>
      <c r="G129" s="20" t="s">
        <v>108</v>
      </c>
      <c r="H129" s="20" t="s">
        <v>19</v>
      </c>
      <c r="I129" s="21" t="s">
        <v>645</v>
      </c>
      <c r="J129" s="17" t="s">
        <v>437</v>
      </c>
      <c r="K129" s="17" t="s">
        <v>443</v>
      </c>
      <c r="L129" s="50">
        <v>14</v>
      </c>
      <c r="M129" s="35" t="s">
        <v>13</v>
      </c>
      <c r="N129" s="17" t="s">
        <v>513</v>
      </c>
      <c r="O129" s="17"/>
      <c r="P129" s="16">
        <v>3.14357</v>
      </c>
      <c r="Q129" s="10">
        <v>16052</v>
      </c>
      <c r="R129" s="57">
        <v>50460.585640000005</v>
      </c>
      <c r="S129" s="80"/>
      <c r="U129" s="70"/>
    </row>
    <row r="130" spans="1:21" x14ac:dyDescent="0.25">
      <c r="A130" s="20">
        <v>73</v>
      </c>
      <c r="B130" s="20" t="s">
        <v>84</v>
      </c>
      <c r="C130" s="25" t="s">
        <v>799</v>
      </c>
      <c r="D130" s="21" t="s">
        <v>96</v>
      </c>
      <c r="E130" s="21" t="s">
        <v>109</v>
      </c>
      <c r="F130" s="20" t="s">
        <v>147</v>
      </c>
      <c r="G130" s="20" t="s">
        <v>108</v>
      </c>
      <c r="H130" s="20" t="s">
        <v>19</v>
      </c>
      <c r="I130" s="21" t="s">
        <v>646</v>
      </c>
      <c r="J130" s="17" t="s">
        <v>437</v>
      </c>
      <c r="K130" s="17" t="s">
        <v>444</v>
      </c>
      <c r="L130" s="50">
        <v>28</v>
      </c>
      <c r="M130" s="35" t="s">
        <v>13</v>
      </c>
      <c r="N130" s="17" t="s">
        <v>513</v>
      </c>
      <c r="O130" s="17"/>
      <c r="P130" s="16">
        <v>3.14357</v>
      </c>
      <c r="Q130" s="10">
        <v>304668</v>
      </c>
      <c r="R130" s="57">
        <v>957745.18476000009</v>
      </c>
      <c r="S130" s="80"/>
      <c r="U130" s="70"/>
    </row>
    <row r="131" spans="1:21" s="62" customFormat="1" x14ac:dyDescent="0.25">
      <c r="A131" s="20">
        <v>73</v>
      </c>
      <c r="B131" s="20" t="s">
        <v>11</v>
      </c>
      <c r="C131" s="25" t="s">
        <v>799</v>
      </c>
      <c r="D131" s="21" t="s">
        <v>96</v>
      </c>
      <c r="E131" s="21" t="s">
        <v>109</v>
      </c>
      <c r="F131" s="20" t="s">
        <v>107</v>
      </c>
      <c r="G131" s="20" t="s">
        <v>108</v>
      </c>
      <c r="H131" s="20" t="s">
        <v>19</v>
      </c>
      <c r="I131" s="21" t="s">
        <v>647</v>
      </c>
      <c r="J131" s="20" t="s">
        <v>437</v>
      </c>
      <c r="K131" s="20" t="s">
        <v>445</v>
      </c>
      <c r="L131" s="54">
        <v>14</v>
      </c>
      <c r="M131" s="59" t="s">
        <v>13</v>
      </c>
      <c r="N131" s="20" t="s">
        <v>513</v>
      </c>
      <c r="O131" s="20"/>
      <c r="P131" s="16">
        <v>3.14357</v>
      </c>
      <c r="Q131" s="60">
        <v>709</v>
      </c>
      <c r="R131" s="61">
        <v>2228.7911300000001</v>
      </c>
      <c r="S131" s="80"/>
      <c r="U131" s="70"/>
    </row>
    <row r="132" spans="1:21" s="62" customFormat="1" x14ac:dyDescent="0.25">
      <c r="A132" s="20">
        <v>73</v>
      </c>
      <c r="B132" s="20" t="s">
        <v>85</v>
      </c>
      <c r="C132" s="25" t="s">
        <v>799</v>
      </c>
      <c r="D132" s="21" t="s">
        <v>96</v>
      </c>
      <c r="E132" s="21" t="s">
        <v>109</v>
      </c>
      <c r="F132" s="20" t="s">
        <v>107</v>
      </c>
      <c r="G132" s="20" t="s">
        <v>108</v>
      </c>
      <c r="H132" s="20" t="s">
        <v>19</v>
      </c>
      <c r="I132" s="21" t="s">
        <v>648</v>
      </c>
      <c r="J132" s="20" t="s">
        <v>437</v>
      </c>
      <c r="K132" s="20" t="s">
        <v>446</v>
      </c>
      <c r="L132" s="54">
        <v>28</v>
      </c>
      <c r="M132" s="59" t="s">
        <v>13</v>
      </c>
      <c r="N132" s="20" t="s">
        <v>513</v>
      </c>
      <c r="O132" s="20"/>
      <c r="P132" s="16">
        <v>3.14357</v>
      </c>
      <c r="Q132" s="60">
        <v>582036</v>
      </c>
      <c r="R132" s="61">
        <v>1829670.9085200001</v>
      </c>
      <c r="S132" s="77"/>
      <c r="U132" s="70"/>
    </row>
    <row r="133" spans="1:21" ht="28.5" x14ac:dyDescent="0.25">
      <c r="A133" s="20">
        <v>74</v>
      </c>
      <c r="B133" s="20" t="s">
        <v>13</v>
      </c>
      <c r="C133" s="25" t="s">
        <v>800</v>
      </c>
      <c r="D133" s="21" t="s">
        <v>97</v>
      </c>
      <c r="E133" s="21" t="s">
        <v>145</v>
      </c>
      <c r="F133" s="20" t="s">
        <v>215</v>
      </c>
      <c r="G133" s="20" t="s">
        <v>121</v>
      </c>
      <c r="H133" s="20" t="s">
        <v>24</v>
      </c>
      <c r="I133" s="21" t="s">
        <v>649</v>
      </c>
      <c r="J133" s="17" t="s">
        <v>447</v>
      </c>
      <c r="K133" s="17" t="s">
        <v>448</v>
      </c>
      <c r="L133" s="50">
        <v>1</v>
      </c>
      <c r="M133" s="35" t="s">
        <v>11</v>
      </c>
      <c r="N133" s="17" t="s">
        <v>483</v>
      </c>
      <c r="O133" s="17"/>
      <c r="P133" s="16">
        <v>1219.18</v>
      </c>
      <c r="Q133" s="10">
        <v>1957</v>
      </c>
      <c r="R133" s="57">
        <v>2385935.2599999998</v>
      </c>
      <c r="S133" s="56">
        <f t="shared" ref="S133:S154" si="3">R133</f>
        <v>2385935.2599999998</v>
      </c>
      <c r="U133" s="70"/>
    </row>
    <row r="134" spans="1:21" ht="28.5" x14ac:dyDescent="0.25">
      <c r="A134" s="20">
        <v>75</v>
      </c>
      <c r="B134" s="20" t="s">
        <v>13</v>
      </c>
      <c r="C134" s="25" t="s">
        <v>801</v>
      </c>
      <c r="D134" s="21" t="s">
        <v>680</v>
      </c>
      <c r="E134" s="21" t="s">
        <v>109</v>
      </c>
      <c r="F134" s="20" t="s">
        <v>216</v>
      </c>
      <c r="G134" s="20" t="s">
        <v>108</v>
      </c>
      <c r="H134" s="20" t="s">
        <v>20</v>
      </c>
      <c r="I134" s="21" t="s">
        <v>650</v>
      </c>
      <c r="J134" s="17" t="s">
        <v>449</v>
      </c>
      <c r="K134" s="17" t="s">
        <v>450</v>
      </c>
      <c r="L134" s="50">
        <v>112</v>
      </c>
      <c r="M134" s="35" t="s">
        <v>11</v>
      </c>
      <c r="N134" s="17" t="s">
        <v>29</v>
      </c>
      <c r="O134" s="17"/>
      <c r="P134" s="16">
        <v>14.927849999999999</v>
      </c>
      <c r="Q134" s="10">
        <v>4104609</v>
      </c>
      <c r="R134" s="57">
        <v>61272987.46064999</v>
      </c>
      <c r="S134" s="56">
        <f t="shared" si="3"/>
        <v>61272987.46064999</v>
      </c>
      <c r="U134" s="70"/>
    </row>
    <row r="135" spans="1:21" ht="28.5" x14ac:dyDescent="0.25">
      <c r="A135" s="20">
        <v>76</v>
      </c>
      <c r="B135" s="20" t="s">
        <v>13</v>
      </c>
      <c r="C135" s="25" t="s">
        <v>802</v>
      </c>
      <c r="D135" s="21" t="s">
        <v>723</v>
      </c>
      <c r="E135" s="21" t="s">
        <v>166</v>
      </c>
      <c r="F135" s="20" t="s">
        <v>180</v>
      </c>
      <c r="G135" s="20" t="s">
        <v>117</v>
      </c>
      <c r="H135" s="20" t="s">
        <v>24</v>
      </c>
      <c r="I135" s="21" t="s">
        <v>651</v>
      </c>
      <c r="J135" s="17" t="s">
        <v>451</v>
      </c>
      <c r="K135" s="17" t="s">
        <v>452</v>
      </c>
      <c r="L135" s="50">
        <v>1</v>
      </c>
      <c r="M135" s="35" t="s">
        <v>11</v>
      </c>
      <c r="N135" s="17" t="s">
        <v>514</v>
      </c>
      <c r="O135" s="17"/>
      <c r="P135" s="16">
        <v>52</v>
      </c>
      <c r="Q135" s="10">
        <v>12799</v>
      </c>
      <c r="R135" s="57">
        <v>665548</v>
      </c>
      <c r="S135" s="76">
        <f>R135+R136</f>
        <v>1468636</v>
      </c>
      <c r="U135" s="70"/>
    </row>
    <row r="136" spans="1:21" ht="28.5" x14ac:dyDescent="0.25">
      <c r="A136" s="20">
        <v>76</v>
      </c>
      <c r="B136" s="20" t="s">
        <v>16</v>
      </c>
      <c r="C136" s="25" t="s">
        <v>802</v>
      </c>
      <c r="D136" s="21" t="s">
        <v>724</v>
      </c>
      <c r="E136" s="21" t="s">
        <v>166</v>
      </c>
      <c r="F136" s="20" t="s">
        <v>217</v>
      </c>
      <c r="G136" s="20" t="s">
        <v>117</v>
      </c>
      <c r="H136" s="20" t="s">
        <v>24</v>
      </c>
      <c r="I136" s="21" t="s">
        <v>651</v>
      </c>
      <c r="J136" s="17" t="s">
        <v>451</v>
      </c>
      <c r="K136" s="17" t="s">
        <v>453</v>
      </c>
      <c r="L136" s="50">
        <v>1</v>
      </c>
      <c r="M136" s="35" t="s">
        <v>11</v>
      </c>
      <c r="N136" s="17" t="s">
        <v>514</v>
      </c>
      <c r="O136" s="17"/>
      <c r="P136" s="16">
        <v>104</v>
      </c>
      <c r="Q136" s="10">
        <v>7722</v>
      </c>
      <c r="R136" s="57">
        <v>803088</v>
      </c>
      <c r="S136" s="77"/>
      <c r="U136" s="70"/>
    </row>
    <row r="137" spans="1:21" ht="28.5" x14ac:dyDescent="0.25">
      <c r="A137" s="20">
        <v>77</v>
      </c>
      <c r="B137" s="20" t="s">
        <v>13</v>
      </c>
      <c r="C137" s="25" t="s">
        <v>803</v>
      </c>
      <c r="D137" s="21" t="s">
        <v>683</v>
      </c>
      <c r="E137" s="21" t="s">
        <v>146</v>
      </c>
      <c r="F137" s="20" t="s">
        <v>116</v>
      </c>
      <c r="G137" s="20" t="s">
        <v>108</v>
      </c>
      <c r="H137" s="20" t="s">
        <v>176</v>
      </c>
      <c r="I137" s="21" t="s">
        <v>652</v>
      </c>
      <c r="J137" s="20" t="s">
        <v>307</v>
      </c>
      <c r="K137" s="20" t="s">
        <v>454</v>
      </c>
      <c r="L137" s="54">
        <v>120</v>
      </c>
      <c r="M137" s="59" t="s">
        <v>11</v>
      </c>
      <c r="N137" s="20" t="s">
        <v>495</v>
      </c>
      <c r="O137" s="17" t="s">
        <v>684</v>
      </c>
      <c r="P137" s="16">
        <v>12.91666</v>
      </c>
      <c r="Q137" s="10">
        <v>10764</v>
      </c>
      <c r="R137" s="57">
        <v>139034.92824000001</v>
      </c>
      <c r="S137" s="76">
        <f>R137+R138</f>
        <v>235754.91576</v>
      </c>
      <c r="U137" s="70"/>
    </row>
    <row r="138" spans="1:21" ht="28.5" x14ac:dyDescent="0.25">
      <c r="A138" s="20">
        <v>77</v>
      </c>
      <c r="B138" s="20" t="s">
        <v>16</v>
      </c>
      <c r="C138" s="25" t="s">
        <v>803</v>
      </c>
      <c r="D138" s="21" t="s">
        <v>683</v>
      </c>
      <c r="E138" s="21" t="s">
        <v>146</v>
      </c>
      <c r="F138" s="20" t="s">
        <v>147</v>
      </c>
      <c r="G138" s="20" t="s">
        <v>108</v>
      </c>
      <c r="H138" s="20" t="s">
        <v>176</v>
      </c>
      <c r="I138" s="21" t="s">
        <v>653</v>
      </c>
      <c r="J138" s="20" t="s">
        <v>307</v>
      </c>
      <c r="K138" s="20" t="s">
        <v>455</v>
      </c>
      <c r="L138" s="54">
        <v>60</v>
      </c>
      <c r="M138" s="59" t="s">
        <v>11</v>
      </c>
      <c r="N138" s="20" t="s">
        <v>495</v>
      </c>
      <c r="O138" s="17" t="s">
        <v>684</v>
      </c>
      <c r="P138" s="16">
        <v>25.83333</v>
      </c>
      <c r="Q138" s="10">
        <v>3744</v>
      </c>
      <c r="R138" s="57">
        <v>96719.987519999995</v>
      </c>
      <c r="S138" s="77"/>
      <c r="U138" s="70"/>
    </row>
    <row r="139" spans="1:21" ht="28.5" x14ac:dyDescent="0.25">
      <c r="A139" s="17">
        <v>78</v>
      </c>
      <c r="B139" s="17" t="s">
        <v>13</v>
      </c>
      <c r="C139" s="25" t="s">
        <v>804</v>
      </c>
      <c r="D139" s="18" t="s">
        <v>725</v>
      </c>
      <c r="E139" s="18" t="s">
        <v>154</v>
      </c>
      <c r="F139" s="17" t="s">
        <v>107</v>
      </c>
      <c r="G139" s="17" t="s">
        <v>117</v>
      </c>
      <c r="H139" s="17" t="s">
        <v>24</v>
      </c>
      <c r="I139" s="18" t="s">
        <v>654</v>
      </c>
      <c r="J139" s="17" t="s">
        <v>456</v>
      </c>
      <c r="K139" s="17" t="s">
        <v>457</v>
      </c>
      <c r="L139" s="50">
        <v>1</v>
      </c>
      <c r="M139" s="35" t="s">
        <v>11</v>
      </c>
      <c r="N139" s="17" t="s">
        <v>32</v>
      </c>
      <c r="O139" s="17"/>
      <c r="P139" s="16">
        <v>639.47</v>
      </c>
      <c r="Q139" s="10">
        <v>21216</v>
      </c>
      <c r="R139" s="57">
        <v>13566995.520000003</v>
      </c>
      <c r="S139" s="56">
        <f t="shared" si="3"/>
        <v>13566995.520000003</v>
      </c>
      <c r="U139" s="70"/>
    </row>
    <row r="140" spans="1:21" ht="42.75" customHeight="1" x14ac:dyDescent="0.25">
      <c r="A140" s="20">
        <v>79</v>
      </c>
      <c r="B140" s="20" t="s">
        <v>13</v>
      </c>
      <c r="C140" s="25" t="s">
        <v>805</v>
      </c>
      <c r="D140" s="21" t="s">
        <v>105</v>
      </c>
      <c r="E140" s="21" t="s">
        <v>228</v>
      </c>
      <c r="F140" s="20" t="s">
        <v>229</v>
      </c>
      <c r="G140" s="20" t="s">
        <v>230</v>
      </c>
      <c r="H140" s="20" t="s">
        <v>246</v>
      </c>
      <c r="I140" s="21" t="s">
        <v>666</v>
      </c>
      <c r="J140" s="17" t="s">
        <v>478</v>
      </c>
      <c r="K140" s="17" t="s">
        <v>479</v>
      </c>
      <c r="L140" s="50">
        <v>1</v>
      </c>
      <c r="M140" s="35" t="s">
        <v>11</v>
      </c>
      <c r="N140" s="17" t="s">
        <v>521</v>
      </c>
      <c r="O140" s="17"/>
      <c r="P140" s="16">
        <v>233</v>
      </c>
      <c r="Q140" s="10">
        <v>7690</v>
      </c>
      <c r="R140" s="57">
        <v>1791770</v>
      </c>
      <c r="S140" s="76">
        <f>R140+R141+R142+R143</f>
        <v>78695443</v>
      </c>
      <c r="U140" s="70"/>
    </row>
    <row r="141" spans="1:21" ht="28.5" x14ac:dyDescent="0.25">
      <c r="A141" s="20">
        <v>79</v>
      </c>
      <c r="B141" s="20" t="s">
        <v>16</v>
      </c>
      <c r="C141" s="25" t="s">
        <v>805</v>
      </c>
      <c r="D141" s="21" t="s">
        <v>105</v>
      </c>
      <c r="E141" s="21" t="s">
        <v>228</v>
      </c>
      <c r="F141" s="20" t="s">
        <v>231</v>
      </c>
      <c r="G141" s="20" t="s">
        <v>230</v>
      </c>
      <c r="H141" s="20" t="s">
        <v>246</v>
      </c>
      <c r="I141" s="21" t="s">
        <v>667</v>
      </c>
      <c r="J141" s="20" t="s">
        <v>478</v>
      </c>
      <c r="K141" s="20" t="s">
        <v>480</v>
      </c>
      <c r="L141" s="54">
        <v>1</v>
      </c>
      <c r="M141" s="59" t="s">
        <v>11</v>
      </c>
      <c r="N141" s="20" t="s">
        <v>521</v>
      </c>
      <c r="O141" s="17"/>
      <c r="P141" s="16">
        <v>580</v>
      </c>
      <c r="Q141" s="10">
        <v>5600</v>
      </c>
      <c r="R141" s="57">
        <v>3248000</v>
      </c>
      <c r="S141" s="80"/>
      <c r="U141" s="70"/>
    </row>
    <row r="142" spans="1:21" ht="28.5" x14ac:dyDescent="0.25">
      <c r="A142" s="20">
        <v>79</v>
      </c>
      <c r="B142" s="20" t="s">
        <v>12</v>
      </c>
      <c r="C142" s="25" t="s">
        <v>805</v>
      </c>
      <c r="D142" s="21" t="s">
        <v>105</v>
      </c>
      <c r="E142" s="21" t="s">
        <v>228</v>
      </c>
      <c r="F142" s="20" t="s">
        <v>232</v>
      </c>
      <c r="G142" s="20" t="s">
        <v>230</v>
      </c>
      <c r="H142" s="20" t="s">
        <v>246</v>
      </c>
      <c r="I142" s="21" t="s">
        <v>668</v>
      </c>
      <c r="J142" s="20" t="s">
        <v>478</v>
      </c>
      <c r="K142" s="20" t="s">
        <v>481</v>
      </c>
      <c r="L142" s="54">
        <v>1</v>
      </c>
      <c r="M142" s="59" t="s">
        <v>11</v>
      </c>
      <c r="N142" s="20" t="s">
        <v>521</v>
      </c>
      <c r="O142" s="17"/>
      <c r="P142" s="16">
        <v>695</v>
      </c>
      <c r="Q142" s="10">
        <v>951</v>
      </c>
      <c r="R142" s="57">
        <v>660945</v>
      </c>
      <c r="S142" s="80"/>
      <c r="U142" s="70"/>
    </row>
    <row r="143" spans="1:21" ht="28.5" x14ac:dyDescent="0.25">
      <c r="A143" s="17">
        <v>79</v>
      </c>
      <c r="B143" s="17" t="s">
        <v>17</v>
      </c>
      <c r="C143" s="25" t="s">
        <v>805</v>
      </c>
      <c r="D143" s="18" t="s">
        <v>105</v>
      </c>
      <c r="E143" s="18" t="s">
        <v>228</v>
      </c>
      <c r="F143" s="17" t="s">
        <v>233</v>
      </c>
      <c r="G143" s="17" t="s">
        <v>230</v>
      </c>
      <c r="H143" s="17" t="s">
        <v>246</v>
      </c>
      <c r="I143" s="18" t="s">
        <v>669</v>
      </c>
      <c r="J143" s="17" t="s">
        <v>478</v>
      </c>
      <c r="K143" s="17" t="s">
        <v>482</v>
      </c>
      <c r="L143" s="50">
        <v>1</v>
      </c>
      <c r="M143" s="35" t="s">
        <v>11</v>
      </c>
      <c r="N143" s="17" t="s">
        <v>521</v>
      </c>
      <c r="O143" s="17"/>
      <c r="P143" s="16">
        <v>1389</v>
      </c>
      <c r="Q143" s="10">
        <v>52552</v>
      </c>
      <c r="R143" s="57">
        <v>72994728</v>
      </c>
      <c r="S143" s="77"/>
      <c r="U143" s="70"/>
    </row>
    <row r="144" spans="1:21" ht="27" customHeight="1" x14ac:dyDescent="0.25">
      <c r="A144" s="17">
        <v>80</v>
      </c>
      <c r="B144" s="17" t="s">
        <v>13</v>
      </c>
      <c r="C144" s="25" t="s">
        <v>806</v>
      </c>
      <c r="D144" s="21" t="s">
        <v>703</v>
      </c>
      <c r="E144" s="21" t="s">
        <v>181</v>
      </c>
      <c r="F144" s="20" t="s">
        <v>218</v>
      </c>
      <c r="G144" s="17" t="s">
        <v>183</v>
      </c>
      <c r="H144" s="17" t="s">
        <v>181</v>
      </c>
      <c r="I144" s="18" t="s">
        <v>655</v>
      </c>
      <c r="J144" s="17" t="s">
        <v>458</v>
      </c>
      <c r="K144" s="17" t="s">
        <v>459</v>
      </c>
      <c r="L144" s="50">
        <v>1</v>
      </c>
      <c r="M144" s="35" t="s">
        <v>12</v>
      </c>
      <c r="N144" s="17" t="s">
        <v>515</v>
      </c>
      <c r="O144" s="17"/>
      <c r="P144" s="16">
        <v>8.5</v>
      </c>
      <c r="Q144" s="10">
        <v>26266</v>
      </c>
      <c r="R144" s="57">
        <v>223261</v>
      </c>
      <c r="S144" s="56">
        <f t="shared" si="3"/>
        <v>223261</v>
      </c>
      <c r="U144" s="70"/>
    </row>
    <row r="145" spans="1:21" x14ac:dyDescent="0.25">
      <c r="A145" s="17">
        <v>81</v>
      </c>
      <c r="B145" s="17" t="s">
        <v>13</v>
      </c>
      <c r="C145" s="25" t="s">
        <v>807</v>
      </c>
      <c r="D145" s="21" t="s">
        <v>98</v>
      </c>
      <c r="E145" s="18" t="s">
        <v>166</v>
      </c>
      <c r="F145" s="17" t="s">
        <v>219</v>
      </c>
      <c r="G145" s="17" t="s">
        <v>117</v>
      </c>
      <c r="H145" s="17" t="s">
        <v>243</v>
      </c>
      <c r="I145" s="18" t="s">
        <v>656</v>
      </c>
      <c r="J145" s="17" t="s">
        <v>460</v>
      </c>
      <c r="K145" s="17" t="s">
        <v>461</v>
      </c>
      <c r="L145" s="50">
        <v>1</v>
      </c>
      <c r="M145" s="35" t="s">
        <v>12</v>
      </c>
      <c r="N145" s="17" t="s">
        <v>516</v>
      </c>
      <c r="O145" s="17"/>
      <c r="P145" s="16">
        <v>0.9</v>
      </c>
      <c r="Q145" s="10">
        <v>91010</v>
      </c>
      <c r="R145" s="57">
        <v>81909</v>
      </c>
      <c r="S145" s="56">
        <f t="shared" si="3"/>
        <v>81909</v>
      </c>
      <c r="U145" s="70"/>
    </row>
    <row r="146" spans="1:21" x14ac:dyDescent="0.25">
      <c r="A146" s="17">
        <v>82</v>
      </c>
      <c r="B146" s="17" t="s">
        <v>13</v>
      </c>
      <c r="C146" s="25" t="s">
        <v>808</v>
      </c>
      <c r="D146" s="18" t="s">
        <v>681</v>
      </c>
      <c r="E146" s="18" t="s">
        <v>145</v>
      </c>
      <c r="F146" s="17" t="s">
        <v>120</v>
      </c>
      <c r="G146" s="17" t="s">
        <v>117</v>
      </c>
      <c r="H146" s="17" t="s">
        <v>239</v>
      </c>
      <c r="I146" s="18" t="s">
        <v>657</v>
      </c>
      <c r="J146" s="17" t="s">
        <v>462</v>
      </c>
      <c r="K146" s="17" t="s">
        <v>463</v>
      </c>
      <c r="L146" s="50">
        <v>1</v>
      </c>
      <c r="M146" s="35" t="s">
        <v>11</v>
      </c>
      <c r="N146" s="17" t="s">
        <v>516</v>
      </c>
      <c r="O146" s="17"/>
      <c r="P146" s="16">
        <v>6.3</v>
      </c>
      <c r="Q146" s="10">
        <v>40185</v>
      </c>
      <c r="R146" s="57">
        <v>253165.49999999997</v>
      </c>
      <c r="S146" s="56">
        <f t="shared" si="3"/>
        <v>253165.49999999997</v>
      </c>
      <c r="U146" s="70"/>
    </row>
    <row r="147" spans="1:21" ht="42.75" x14ac:dyDescent="0.25">
      <c r="A147" s="17">
        <v>83</v>
      </c>
      <c r="B147" s="17" t="s">
        <v>13</v>
      </c>
      <c r="C147" s="25" t="s">
        <v>809</v>
      </c>
      <c r="D147" s="18" t="s">
        <v>99</v>
      </c>
      <c r="E147" s="18" t="s">
        <v>166</v>
      </c>
      <c r="F147" s="17" t="s">
        <v>220</v>
      </c>
      <c r="G147" s="17" t="s">
        <v>121</v>
      </c>
      <c r="H147" s="17" t="s">
        <v>244</v>
      </c>
      <c r="I147" s="18" t="s">
        <v>658</v>
      </c>
      <c r="J147" s="17" t="s">
        <v>464</v>
      </c>
      <c r="K147" s="17" t="s">
        <v>465</v>
      </c>
      <c r="L147" s="50">
        <v>1</v>
      </c>
      <c r="M147" s="35" t="s">
        <v>11</v>
      </c>
      <c r="N147" s="17" t="s">
        <v>510</v>
      </c>
      <c r="O147" s="17"/>
      <c r="P147" s="16">
        <v>2054.5700000000002</v>
      </c>
      <c r="Q147" s="10">
        <v>31</v>
      </c>
      <c r="R147" s="57">
        <v>63691.670000000013</v>
      </c>
      <c r="S147" s="76">
        <f>R147+R148</f>
        <v>3589333.7900000005</v>
      </c>
      <c r="U147" s="70"/>
    </row>
    <row r="148" spans="1:21" ht="42.75" x14ac:dyDescent="0.25">
      <c r="A148" s="17">
        <v>83</v>
      </c>
      <c r="B148" s="17" t="s">
        <v>16</v>
      </c>
      <c r="C148" s="25" t="s">
        <v>809</v>
      </c>
      <c r="D148" s="18" t="s">
        <v>99</v>
      </c>
      <c r="E148" s="18" t="s">
        <v>166</v>
      </c>
      <c r="F148" s="17" t="s">
        <v>221</v>
      </c>
      <c r="G148" s="17" t="s">
        <v>121</v>
      </c>
      <c r="H148" s="17" t="s">
        <v>244</v>
      </c>
      <c r="I148" s="18" t="s">
        <v>659</v>
      </c>
      <c r="J148" s="17" t="s">
        <v>464</v>
      </c>
      <c r="K148" s="17" t="s">
        <v>466</v>
      </c>
      <c r="L148" s="50">
        <v>8</v>
      </c>
      <c r="M148" s="35" t="s">
        <v>11</v>
      </c>
      <c r="N148" s="17" t="s">
        <v>510</v>
      </c>
      <c r="O148" s="17"/>
      <c r="P148" s="16">
        <v>2054.5700000000002</v>
      </c>
      <c r="Q148" s="10">
        <v>1716</v>
      </c>
      <c r="R148" s="57">
        <v>3525642.1200000006</v>
      </c>
      <c r="S148" s="77"/>
      <c r="U148" s="70"/>
    </row>
    <row r="149" spans="1:21" ht="71.25" x14ac:dyDescent="0.25">
      <c r="A149" s="17">
        <v>84</v>
      </c>
      <c r="B149" s="17" t="s">
        <v>13</v>
      </c>
      <c r="C149" s="25" t="s">
        <v>810</v>
      </c>
      <c r="D149" s="18" t="s">
        <v>100</v>
      </c>
      <c r="E149" s="18" t="s">
        <v>145</v>
      </c>
      <c r="F149" s="17" t="s">
        <v>222</v>
      </c>
      <c r="G149" s="17" t="s">
        <v>223</v>
      </c>
      <c r="H149" s="17" t="s">
        <v>238</v>
      </c>
      <c r="I149" s="18" t="s">
        <v>660</v>
      </c>
      <c r="J149" s="17" t="s">
        <v>467</v>
      </c>
      <c r="K149" s="17" t="s">
        <v>468</v>
      </c>
      <c r="L149" s="50">
        <v>2</v>
      </c>
      <c r="M149" s="35" t="s">
        <v>522</v>
      </c>
      <c r="N149" s="17" t="s">
        <v>517</v>
      </c>
      <c r="O149" s="17"/>
      <c r="P149" s="16">
        <v>191.19499999999999</v>
      </c>
      <c r="Q149" s="10">
        <v>34343</v>
      </c>
      <c r="R149" s="57">
        <v>6566209.8849999988</v>
      </c>
      <c r="S149" s="56">
        <f t="shared" si="3"/>
        <v>6566209.8849999988</v>
      </c>
      <c r="U149" s="70"/>
    </row>
    <row r="150" spans="1:21" ht="27" customHeight="1" x14ac:dyDescent="0.25">
      <c r="A150" s="17">
        <v>85</v>
      </c>
      <c r="B150" s="17" t="s">
        <v>13</v>
      </c>
      <c r="C150" s="25" t="s">
        <v>811</v>
      </c>
      <c r="D150" s="18" t="s">
        <v>101</v>
      </c>
      <c r="E150" s="18" t="s">
        <v>145</v>
      </c>
      <c r="F150" s="20" t="s">
        <v>704</v>
      </c>
      <c r="G150" s="17" t="s">
        <v>151</v>
      </c>
      <c r="H150" s="17" t="s">
        <v>239</v>
      </c>
      <c r="I150" s="18" t="s">
        <v>661</v>
      </c>
      <c r="J150" s="17" t="s">
        <v>469</v>
      </c>
      <c r="K150" s="17" t="s">
        <v>470</v>
      </c>
      <c r="L150" s="50">
        <v>10</v>
      </c>
      <c r="M150" s="35" t="s">
        <v>11</v>
      </c>
      <c r="N150" s="17" t="s">
        <v>493</v>
      </c>
      <c r="O150" s="17"/>
      <c r="P150" s="16">
        <v>55.788469999999997</v>
      </c>
      <c r="Q150" s="10">
        <v>3627</v>
      </c>
      <c r="R150" s="57">
        <v>202344.78068999999</v>
      </c>
      <c r="S150" s="56">
        <f t="shared" si="3"/>
        <v>202344.78068999999</v>
      </c>
      <c r="U150" s="70"/>
    </row>
    <row r="151" spans="1:21" x14ac:dyDescent="0.25">
      <c r="A151" s="17">
        <v>86</v>
      </c>
      <c r="B151" s="17" t="s">
        <v>13</v>
      </c>
      <c r="C151" s="25" t="s">
        <v>812</v>
      </c>
      <c r="D151" s="21" t="s">
        <v>705</v>
      </c>
      <c r="E151" s="21" t="s">
        <v>178</v>
      </c>
      <c r="F151" s="20" t="s">
        <v>224</v>
      </c>
      <c r="G151" s="17" t="s">
        <v>117</v>
      </c>
      <c r="H151" s="17" t="s">
        <v>24</v>
      </c>
      <c r="I151" s="18" t="s">
        <v>662</v>
      </c>
      <c r="J151" s="17" t="s">
        <v>471</v>
      </c>
      <c r="K151" s="17" t="s">
        <v>472</v>
      </c>
      <c r="L151" s="50">
        <v>10</v>
      </c>
      <c r="M151" s="35" t="s">
        <v>11</v>
      </c>
      <c r="N151" s="17" t="s">
        <v>518</v>
      </c>
      <c r="O151" s="17" t="s">
        <v>706</v>
      </c>
      <c r="P151" s="16">
        <v>48.37</v>
      </c>
      <c r="Q151" s="10">
        <v>26738</v>
      </c>
      <c r="R151" s="57">
        <v>1293317.0599999998</v>
      </c>
      <c r="S151" s="56">
        <f t="shared" si="3"/>
        <v>1293317.0599999998</v>
      </c>
      <c r="U151" s="70"/>
    </row>
    <row r="152" spans="1:21" ht="28.5" x14ac:dyDescent="0.25">
      <c r="A152" s="22">
        <v>87</v>
      </c>
      <c r="B152" s="22" t="s">
        <v>13</v>
      </c>
      <c r="C152" s="25" t="s">
        <v>813</v>
      </c>
      <c r="D152" s="23" t="s">
        <v>102</v>
      </c>
      <c r="E152" s="28" t="s">
        <v>225</v>
      </c>
      <c r="F152" s="29" t="s">
        <v>148</v>
      </c>
      <c r="G152" s="29" t="s">
        <v>226</v>
      </c>
      <c r="H152" s="29" t="s">
        <v>184</v>
      </c>
      <c r="I152" s="18" t="s">
        <v>663</v>
      </c>
      <c r="J152" s="29" t="s">
        <v>473</v>
      </c>
      <c r="K152" s="29">
        <v>49882018</v>
      </c>
      <c r="L152" s="50">
        <v>1</v>
      </c>
      <c r="M152" s="36" t="s">
        <v>11</v>
      </c>
      <c r="N152" s="29" t="s">
        <v>519</v>
      </c>
      <c r="O152" s="17"/>
      <c r="P152" s="16">
        <v>20625</v>
      </c>
      <c r="Q152" s="10">
        <v>66</v>
      </c>
      <c r="R152" s="57">
        <v>1361250</v>
      </c>
      <c r="S152" s="56">
        <f t="shared" si="3"/>
        <v>1361250</v>
      </c>
      <c r="U152" s="70"/>
    </row>
    <row r="153" spans="1:21" ht="28.5" x14ac:dyDescent="0.25">
      <c r="A153" s="17">
        <v>88</v>
      </c>
      <c r="B153" s="17" t="s">
        <v>13</v>
      </c>
      <c r="C153" s="25" t="s">
        <v>814</v>
      </c>
      <c r="D153" s="18" t="s">
        <v>103</v>
      </c>
      <c r="E153" s="18" t="s">
        <v>110</v>
      </c>
      <c r="F153" s="17" t="s">
        <v>227</v>
      </c>
      <c r="G153" s="17" t="s">
        <v>209</v>
      </c>
      <c r="H153" s="17" t="s">
        <v>239</v>
      </c>
      <c r="I153" s="18" t="s">
        <v>664</v>
      </c>
      <c r="J153" s="17" t="s">
        <v>474</v>
      </c>
      <c r="K153" s="17" t="s">
        <v>475</v>
      </c>
      <c r="L153" s="50">
        <v>1</v>
      </c>
      <c r="M153" s="35" t="s">
        <v>13</v>
      </c>
      <c r="N153" s="17" t="s">
        <v>520</v>
      </c>
      <c r="O153" s="17" t="s">
        <v>712</v>
      </c>
      <c r="P153" s="16">
        <v>72.567189999999997</v>
      </c>
      <c r="Q153" s="10">
        <v>203478</v>
      </c>
      <c r="R153" s="57">
        <v>14765826.68682</v>
      </c>
      <c r="S153" s="56">
        <f t="shared" si="3"/>
        <v>14765826.68682</v>
      </c>
      <c r="U153" s="70"/>
    </row>
    <row r="154" spans="1:21" ht="29.25" thickBot="1" x14ac:dyDescent="0.3">
      <c r="A154" s="24">
        <v>89</v>
      </c>
      <c r="B154" s="24" t="s">
        <v>13</v>
      </c>
      <c r="C154" s="25" t="s">
        <v>815</v>
      </c>
      <c r="D154" s="25" t="s">
        <v>104</v>
      </c>
      <c r="E154" s="30" t="s">
        <v>146</v>
      </c>
      <c r="F154" s="29" t="s">
        <v>22</v>
      </c>
      <c r="G154" s="31" t="s">
        <v>108</v>
      </c>
      <c r="H154" s="29" t="s">
        <v>245</v>
      </c>
      <c r="I154" s="41" t="s">
        <v>665</v>
      </c>
      <c r="J154" s="33" t="s">
        <v>476</v>
      </c>
      <c r="K154" s="34" t="s">
        <v>477</v>
      </c>
      <c r="L154" s="50">
        <v>112</v>
      </c>
      <c r="M154" s="37" t="s">
        <v>11</v>
      </c>
      <c r="N154" s="17" t="s">
        <v>492</v>
      </c>
      <c r="O154" s="17" t="s">
        <v>524</v>
      </c>
      <c r="P154" s="16">
        <v>77</v>
      </c>
      <c r="Q154" s="10">
        <v>13540</v>
      </c>
      <c r="R154" s="57">
        <v>1042580</v>
      </c>
      <c r="S154" s="56">
        <f t="shared" si="3"/>
        <v>1042580</v>
      </c>
      <c r="U154" s="70"/>
    </row>
    <row r="155" spans="1:21" x14ac:dyDescent="0.25">
      <c r="C155" s="82"/>
    </row>
    <row r="156" spans="1:21" x14ac:dyDescent="0.25">
      <c r="Q156" s="4"/>
      <c r="R156" s="4"/>
      <c r="S156" s="4"/>
    </row>
    <row r="188" spans="6:6" x14ac:dyDescent="0.25">
      <c r="F188" s="70"/>
    </row>
  </sheetData>
  <mergeCells count="39">
    <mergeCell ref="S147:S148"/>
    <mergeCell ref="S121:S123"/>
    <mergeCell ref="S124:S132"/>
    <mergeCell ref="S137:S138"/>
    <mergeCell ref="S140:S143"/>
    <mergeCell ref="S135:S136"/>
    <mergeCell ref="S92:S93"/>
    <mergeCell ref="S95:S105"/>
    <mergeCell ref="S107:S109"/>
    <mergeCell ref="S119:S120"/>
    <mergeCell ref="S113:S115"/>
    <mergeCell ref="S116:S117"/>
    <mergeCell ref="S78:S79"/>
    <mergeCell ref="S81:S83"/>
    <mergeCell ref="S84:S85"/>
    <mergeCell ref="S90:S91"/>
    <mergeCell ref="S58:S59"/>
    <mergeCell ref="S63:S64"/>
    <mergeCell ref="S66:S67"/>
    <mergeCell ref="S68:S70"/>
    <mergeCell ref="S71:S72"/>
    <mergeCell ref="S40:S41"/>
    <mergeCell ref="S42:S43"/>
    <mergeCell ref="S45:S46"/>
    <mergeCell ref="S49:S50"/>
    <mergeCell ref="S54:S55"/>
    <mergeCell ref="S24:S25"/>
    <mergeCell ref="S26:S27"/>
    <mergeCell ref="S32:S33"/>
    <mergeCell ref="S36:S37"/>
    <mergeCell ref="S15:S16"/>
    <mergeCell ref="S17:S18"/>
    <mergeCell ref="S19:S20"/>
    <mergeCell ref="S21:S22"/>
    <mergeCell ref="A1:O1"/>
    <mergeCell ref="S5:S6"/>
    <mergeCell ref="S7:S8"/>
    <mergeCell ref="S9:S10"/>
    <mergeCell ref="S11:S14"/>
  </mergeCells>
  <dataValidations disablePrompts="1" count="1">
    <dataValidation type="textLength" operator="equal" allowBlank="1" showErrorMessage="1" sqref="C17:C18 C24:C25 C31 C48:C50 C57 C3:C4 C11:C14 C35:C37 C45:C46 C39:C43">
      <formula1>10</formula1>
    </dataValidation>
  </dataValidations>
  <pageMargins left="0.7" right="0.7" top="0.75" bottom="0.75" header="0.3" footer="0.3"/>
  <pageSetup paperSize="9" orientation="portrait" r:id="rId1"/>
  <ignoredErrors>
    <ignoredError sqref="L12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ELENCO LOTTI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sciarrino</dc:creator>
  <cp:lastModifiedBy>Cristina Milazzo</cp:lastModifiedBy>
  <dcterms:created xsi:type="dcterms:W3CDTF">2019-06-18T06:56:08Z</dcterms:created>
  <dcterms:modified xsi:type="dcterms:W3CDTF">2025-02-19T15:35:52Z</dcterms:modified>
</cp:coreProperties>
</file>