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5.205\Share\CUC Farmaci\ASP CONSIP\PTORS 108\decreti\"/>
    </mc:Choice>
  </mc:AlternateContent>
  <bookViews>
    <workbookView xWindow="0" yWindow="0" windowWidth="23040" windowHeight="7920"/>
  </bookViews>
  <sheets>
    <sheet name="FABBISOGNI OSCU" sheetId="4" r:id="rId1"/>
  </sheets>
  <definedNames>
    <definedName name="_xlnm._FilterDatabase" localSheetId="0" hidden="1">'FABBISOGNI OSCU'!$A$2:$CV$22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P22" i="4" l="1"/>
  <c r="CQ22" i="4" s="1"/>
  <c r="CM22" i="4"/>
  <c r="CN22" i="4" s="1"/>
  <c r="CJ22" i="4"/>
  <c r="CK22" i="4" s="1"/>
  <c r="CG22" i="4"/>
  <c r="CH22" i="4" s="1"/>
  <c r="CD22" i="4"/>
  <c r="CE22" i="4" s="1"/>
  <c r="CA22" i="4"/>
  <c r="CB22" i="4" s="1"/>
  <c r="BX22" i="4"/>
  <c r="BY22" i="4" s="1"/>
  <c r="BU22" i="4"/>
  <c r="BV22" i="4" s="1"/>
  <c r="BR22" i="4"/>
  <c r="BS22" i="4" s="1"/>
  <c r="BO22" i="4"/>
  <c r="BP22" i="4" s="1"/>
  <c r="BL22" i="4"/>
  <c r="BM22" i="4" s="1"/>
  <c r="BI22" i="4"/>
  <c r="BJ22" i="4" s="1"/>
  <c r="BF22" i="4"/>
  <c r="BG22" i="4" s="1"/>
  <c r="BC22" i="4"/>
  <c r="BD22" i="4" s="1"/>
  <c r="AZ22" i="4"/>
  <c r="BA22" i="4" s="1"/>
  <c r="AW22" i="4"/>
  <c r="AX22" i="4" s="1"/>
  <c r="AT22" i="4"/>
  <c r="AU22" i="4" s="1"/>
  <c r="AQ22" i="4"/>
  <c r="AR22" i="4" s="1"/>
  <c r="AN22" i="4"/>
  <c r="AO22" i="4" s="1"/>
  <c r="AK22" i="4"/>
  <c r="AL22" i="4" s="1"/>
  <c r="AH22" i="4"/>
  <c r="AI22" i="4" s="1"/>
  <c r="CP21" i="4"/>
  <c r="CQ21" i="4" s="1"/>
  <c r="CM21" i="4"/>
  <c r="CN21" i="4" s="1"/>
  <c r="CJ21" i="4"/>
  <c r="CK21" i="4" s="1"/>
  <c r="CG21" i="4"/>
  <c r="CH21" i="4" s="1"/>
  <c r="CD21" i="4"/>
  <c r="CE21" i="4" s="1"/>
  <c r="CA21" i="4"/>
  <c r="CB21" i="4" s="1"/>
  <c r="BX21" i="4"/>
  <c r="BY21" i="4" s="1"/>
  <c r="BU21" i="4"/>
  <c r="BV21" i="4" s="1"/>
  <c r="BR21" i="4"/>
  <c r="BS21" i="4" s="1"/>
  <c r="BO21" i="4"/>
  <c r="BP21" i="4" s="1"/>
  <c r="BM21" i="4"/>
  <c r="BL21" i="4"/>
  <c r="BI21" i="4"/>
  <c r="BJ21" i="4" s="1"/>
  <c r="BF21" i="4"/>
  <c r="BG21" i="4" s="1"/>
  <c r="BC21" i="4"/>
  <c r="BD21" i="4" s="1"/>
  <c r="AZ21" i="4"/>
  <c r="BA21" i="4" s="1"/>
  <c r="AW21" i="4"/>
  <c r="AX21" i="4" s="1"/>
  <c r="AT21" i="4"/>
  <c r="AU21" i="4" s="1"/>
  <c r="AQ21" i="4"/>
  <c r="AR21" i="4" s="1"/>
  <c r="AN21" i="4"/>
  <c r="AO21" i="4" s="1"/>
  <c r="AK21" i="4"/>
  <c r="AL21" i="4" s="1"/>
  <c r="AH21" i="4"/>
  <c r="AI21" i="4" s="1"/>
  <c r="CP20" i="4"/>
  <c r="CQ20" i="4" s="1"/>
  <c r="CM20" i="4"/>
  <c r="CN20" i="4" s="1"/>
  <c r="CJ20" i="4"/>
  <c r="CK20" i="4" s="1"/>
  <c r="CG20" i="4"/>
  <c r="CH20" i="4" s="1"/>
  <c r="CD20" i="4"/>
  <c r="CE20" i="4" s="1"/>
  <c r="CA20" i="4"/>
  <c r="CB20" i="4" s="1"/>
  <c r="BX20" i="4"/>
  <c r="BY20" i="4" s="1"/>
  <c r="BU20" i="4"/>
  <c r="BV20" i="4" s="1"/>
  <c r="BR20" i="4"/>
  <c r="BS20" i="4" s="1"/>
  <c r="BO20" i="4"/>
  <c r="BP20" i="4" s="1"/>
  <c r="BL20" i="4"/>
  <c r="BM20" i="4" s="1"/>
  <c r="BI20" i="4"/>
  <c r="BJ20" i="4" s="1"/>
  <c r="BF20" i="4"/>
  <c r="BG20" i="4" s="1"/>
  <c r="BC20" i="4"/>
  <c r="BD20" i="4" s="1"/>
  <c r="AZ20" i="4"/>
  <c r="BA20" i="4" s="1"/>
  <c r="AW20" i="4"/>
  <c r="AX20" i="4" s="1"/>
  <c r="AT20" i="4"/>
  <c r="AU20" i="4" s="1"/>
  <c r="AQ20" i="4"/>
  <c r="AR20" i="4" s="1"/>
  <c r="AN20" i="4"/>
  <c r="AO20" i="4" s="1"/>
  <c r="AK20" i="4"/>
  <c r="AL20" i="4" s="1"/>
  <c r="AH20" i="4"/>
  <c r="AI20" i="4" s="1"/>
  <c r="CP19" i="4"/>
  <c r="CQ19" i="4" s="1"/>
  <c r="CM19" i="4"/>
  <c r="CN19" i="4" s="1"/>
  <c r="CJ19" i="4"/>
  <c r="CK19" i="4" s="1"/>
  <c r="CG19" i="4"/>
  <c r="CH19" i="4" s="1"/>
  <c r="CD19" i="4"/>
  <c r="CE19" i="4" s="1"/>
  <c r="CA19" i="4"/>
  <c r="CB19" i="4" s="1"/>
  <c r="BX19" i="4"/>
  <c r="BY19" i="4" s="1"/>
  <c r="BU19" i="4"/>
  <c r="BV19" i="4" s="1"/>
  <c r="BR19" i="4"/>
  <c r="BS19" i="4" s="1"/>
  <c r="BO19" i="4"/>
  <c r="BP19" i="4" s="1"/>
  <c r="BL19" i="4"/>
  <c r="BM19" i="4" s="1"/>
  <c r="BI19" i="4"/>
  <c r="BJ19" i="4" s="1"/>
  <c r="BF19" i="4"/>
  <c r="BG19" i="4" s="1"/>
  <c r="BC19" i="4"/>
  <c r="BD19" i="4" s="1"/>
  <c r="AZ19" i="4"/>
  <c r="BA19" i="4" s="1"/>
  <c r="AW19" i="4"/>
  <c r="AX19" i="4" s="1"/>
  <c r="AT19" i="4"/>
  <c r="AU19" i="4" s="1"/>
  <c r="AQ19" i="4"/>
  <c r="AR19" i="4" s="1"/>
  <c r="AN19" i="4"/>
  <c r="AO19" i="4" s="1"/>
  <c r="AK19" i="4"/>
  <c r="AL19" i="4" s="1"/>
  <c r="AH19" i="4"/>
  <c r="AI19" i="4" s="1"/>
  <c r="CP18" i="4"/>
  <c r="CQ18" i="4" s="1"/>
  <c r="CM18" i="4"/>
  <c r="CN18" i="4" s="1"/>
  <c r="CJ18" i="4"/>
  <c r="CK18" i="4" s="1"/>
  <c r="CG18" i="4"/>
  <c r="CH18" i="4" s="1"/>
  <c r="CD18" i="4"/>
  <c r="CE18" i="4" s="1"/>
  <c r="CA18" i="4"/>
  <c r="CB18" i="4" s="1"/>
  <c r="BX18" i="4"/>
  <c r="BY18" i="4" s="1"/>
  <c r="BU18" i="4"/>
  <c r="BV18" i="4" s="1"/>
  <c r="BR18" i="4"/>
  <c r="BS18" i="4" s="1"/>
  <c r="BO18" i="4"/>
  <c r="BP18" i="4" s="1"/>
  <c r="BL18" i="4"/>
  <c r="BM18" i="4" s="1"/>
  <c r="BI18" i="4"/>
  <c r="BJ18" i="4" s="1"/>
  <c r="BF18" i="4"/>
  <c r="BG18" i="4" s="1"/>
  <c r="BC18" i="4"/>
  <c r="BD18" i="4" s="1"/>
  <c r="AZ18" i="4"/>
  <c r="BA18" i="4" s="1"/>
  <c r="AW18" i="4"/>
  <c r="AX18" i="4" s="1"/>
  <c r="AT18" i="4"/>
  <c r="AU18" i="4" s="1"/>
  <c r="AQ18" i="4"/>
  <c r="AR18" i="4" s="1"/>
  <c r="AN18" i="4"/>
  <c r="AO18" i="4" s="1"/>
  <c r="AK18" i="4"/>
  <c r="AL18" i="4" s="1"/>
  <c r="AH18" i="4"/>
  <c r="AI18" i="4" s="1"/>
  <c r="CP17" i="4"/>
  <c r="CQ17" i="4" s="1"/>
  <c r="CM17" i="4"/>
  <c r="CN17" i="4" s="1"/>
  <c r="CJ17" i="4"/>
  <c r="CK17" i="4" s="1"/>
  <c r="CG17" i="4"/>
  <c r="CH17" i="4" s="1"/>
  <c r="CD17" i="4"/>
  <c r="CE17" i="4" s="1"/>
  <c r="CA17" i="4"/>
  <c r="CB17" i="4" s="1"/>
  <c r="BX17" i="4"/>
  <c r="BY17" i="4" s="1"/>
  <c r="BU17" i="4"/>
  <c r="BV17" i="4" s="1"/>
  <c r="BR17" i="4"/>
  <c r="BS17" i="4" s="1"/>
  <c r="BO17" i="4"/>
  <c r="BP17" i="4" s="1"/>
  <c r="BL17" i="4"/>
  <c r="BM17" i="4" s="1"/>
  <c r="BI17" i="4"/>
  <c r="BJ17" i="4" s="1"/>
  <c r="BF17" i="4"/>
  <c r="BG17" i="4" s="1"/>
  <c r="BC17" i="4"/>
  <c r="BD17" i="4" s="1"/>
  <c r="AZ17" i="4"/>
  <c r="BA17" i="4" s="1"/>
  <c r="AW17" i="4"/>
  <c r="AX17" i="4" s="1"/>
  <c r="AT17" i="4"/>
  <c r="AU17" i="4" s="1"/>
  <c r="AQ17" i="4"/>
  <c r="AR17" i="4" s="1"/>
  <c r="AN17" i="4"/>
  <c r="AO17" i="4" s="1"/>
  <c r="AK17" i="4"/>
  <c r="AL17" i="4" s="1"/>
  <c r="AH17" i="4"/>
  <c r="AI17" i="4" s="1"/>
  <c r="CP16" i="4"/>
  <c r="CQ16" i="4" s="1"/>
  <c r="CM16" i="4"/>
  <c r="CN16" i="4" s="1"/>
  <c r="CJ16" i="4"/>
  <c r="CK16" i="4" s="1"/>
  <c r="CG16" i="4"/>
  <c r="CH16" i="4" s="1"/>
  <c r="CD16" i="4"/>
  <c r="CE16" i="4" s="1"/>
  <c r="CA16" i="4"/>
  <c r="CB16" i="4" s="1"/>
  <c r="BX16" i="4"/>
  <c r="BY16" i="4" s="1"/>
  <c r="BU16" i="4"/>
  <c r="BV16" i="4" s="1"/>
  <c r="BR16" i="4"/>
  <c r="BS16" i="4" s="1"/>
  <c r="BO16" i="4"/>
  <c r="BP16" i="4" s="1"/>
  <c r="BL16" i="4"/>
  <c r="BM16" i="4" s="1"/>
  <c r="BI16" i="4"/>
  <c r="BJ16" i="4" s="1"/>
  <c r="BF16" i="4"/>
  <c r="BG16" i="4" s="1"/>
  <c r="BC16" i="4"/>
  <c r="BD16" i="4" s="1"/>
  <c r="AZ16" i="4"/>
  <c r="BA16" i="4" s="1"/>
  <c r="AW16" i="4"/>
  <c r="AX16" i="4" s="1"/>
  <c r="AT16" i="4"/>
  <c r="AU16" i="4" s="1"/>
  <c r="AQ16" i="4"/>
  <c r="AR16" i="4" s="1"/>
  <c r="AN16" i="4"/>
  <c r="AO16" i="4" s="1"/>
  <c r="AK16" i="4"/>
  <c r="AL16" i="4" s="1"/>
  <c r="AH16" i="4"/>
  <c r="AI16" i="4" s="1"/>
  <c r="CP15" i="4"/>
  <c r="CQ15" i="4" s="1"/>
  <c r="CM15" i="4"/>
  <c r="CN15" i="4" s="1"/>
  <c r="CJ15" i="4"/>
  <c r="CK15" i="4" s="1"/>
  <c r="CG15" i="4"/>
  <c r="CH15" i="4" s="1"/>
  <c r="CD15" i="4"/>
  <c r="CE15" i="4" s="1"/>
  <c r="CA15" i="4"/>
  <c r="CB15" i="4" s="1"/>
  <c r="BX15" i="4"/>
  <c r="BY15" i="4" s="1"/>
  <c r="BU15" i="4"/>
  <c r="BV15" i="4" s="1"/>
  <c r="BR15" i="4"/>
  <c r="BS15" i="4" s="1"/>
  <c r="BO15" i="4"/>
  <c r="BP15" i="4" s="1"/>
  <c r="BL15" i="4"/>
  <c r="BM15" i="4" s="1"/>
  <c r="BI15" i="4"/>
  <c r="BJ15" i="4" s="1"/>
  <c r="BF15" i="4"/>
  <c r="BG15" i="4" s="1"/>
  <c r="BC15" i="4"/>
  <c r="BD15" i="4" s="1"/>
  <c r="AZ15" i="4"/>
  <c r="BA15" i="4" s="1"/>
  <c r="AW15" i="4"/>
  <c r="AX15" i="4" s="1"/>
  <c r="AT15" i="4"/>
  <c r="AU15" i="4" s="1"/>
  <c r="AQ15" i="4"/>
  <c r="AR15" i="4" s="1"/>
  <c r="AN15" i="4"/>
  <c r="AO15" i="4" s="1"/>
  <c r="AK15" i="4"/>
  <c r="AL15" i="4" s="1"/>
  <c r="AH15" i="4"/>
  <c r="AI15" i="4" s="1"/>
  <c r="CP14" i="4"/>
  <c r="CQ14" i="4" s="1"/>
  <c r="CM14" i="4"/>
  <c r="CN14" i="4" s="1"/>
  <c r="CJ14" i="4"/>
  <c r="CK14" i="4" s="1"/>
  <c r="CG14" i="4"/>
  <c r="CH14" i="4" s="1"/>
  <c r="CD14" i="4"/>
  <c r="CE14" i="4" s="1"/>
  <c r="CA14" i="4"/>
  <c r="CB14" i="4" s="1"/>
  <c r="BX14" i="4"/>
  <c r="BY14" i="4" s="1"/>
  <c r="BU14" i="4"/>
  <c r="BV14" i="4" s="1"/>
  <c r="BR14" i="4"/>
  <c r="BS14" i="4" s="1"/>
  <c r="BO14" i="4"/>
  <c r="BP14" i="4" s="1"/>
  <c r="BL14" i="4"/>
  <c r="BM14" i="4" s="1"/>
  <c r="BI14" i="4"/>
  <c r="BJ14" i="4" s="1"/>
  <c r="BF14" i="4"/>
  <c r="BG14" i="4" s="1"/>
  <c r="BC14" i="4"/>
  <c r="BD14" i="4" s="1"/>
  <c r="AZ14" i="4"/>
  <c r="BA14" i="4" s="1"/>
  <c r="AW14" i="4"/>
  <c r="AX14" i="4" s="1"/>
  <c r="AT14" i="4"/>
  <c r="AU14" i="4" s="1"/>
  <c r="AQ14" i="4"/>
  <c r="AR14" i="4" s="1"/>
  <c r="AN14" i="4"/>
  <c r="AO14" i="4" s="1"/>
  <c r="AK14" i="4"/>
  <c r="AL14" i="4" s="1"/>
  <c r="AH14" i="4"/>
  <c r="AI14" i="4" s="1"/>
  <c r="CP13" i="4"/>
  <c r="CQ13" i="4" s="1"/>
  <c r="CM13" i="4"/>
  <c r="CN13" i="4" s="1"/>
  <c r="CJ13" i="4"/>
  <c r="CK13" i="4" s="1"/>
  <c r="CG13" i="4"/>
  <c r="CH13" i="4" s="1"/>
  <c r="CD13" i="4"/>
  <c r="CE13" i="4" s="1"/>
  <c r="CA13" i="4"/>
  <c r="CB13" i="4" s="1"/>
  <c r="BX13" i="4"/>
  <c r="BY13" i="4" s="1"/>
  <c r="BU13" i="4"/>
  <c r="BV13" i="4" s="1"/>
  <c r="BR13" i="4"/>
  <c r="BS13" i="4" s="1"/>
  <c r="BO13" i="4"/>
  <c r="BP13" i="4" s="1"/>
  <c r="BL13" i="4"/>
  <c r="BM13" i="4" s="1"/>
  <c r="BI13" i="4"/>
  <c r="BJ13" i="4" s="1"/>
  <c r="BF13" i="4"/>
  <c r="BG13" i="4" s="1"/>
  <c r="BC13" i="4"/>
  <c r="BD13" i="4" s="1"/>
  <c r="AZ13" i="4"/>
  <c r="BA13" i="4" s="1"/>
  <c r="AW13" i="4"/>
  <c r="AX13" i="4" s="1"/>
  <c r="AT13" i="4"/>
  <c r="AU13" i="4" s="1"/>
  <c r="AQ13" i="4"/>
  <c r="AR13" i="4" s="1"/>
  <c r="AN13" i="4"/>
  <c r="AO13" i="4" s="1"/>
  <c r="AK13" i="4"/>
  <c r="AL13" i="4" s="1"/>
  <c r="AH13" i="4"/>
  <c r="AI13" i="4" s="1"/>
  <c r="CP12" i="4"/>
  <c r="CQ12" i="4" s="1"/>
  <c r="CM12" i="4"/>
  <c r="CN12" i="4" s="1"/>
  <c r="CJ12" i="4"/>
  <c r="CK12" i="4" s="1"/>
  <c r="CG12" i="4"/>
  <c r="CH12" i="4" s="1"/>
  <c r="CD12" i="4"/>
  <c r="CE12" i="4" s="1"/>
  <c r="CA12" i="4"/>
  <c r="CB12" i="4" s="1"/>
  <c r="BX12" i="4"/>
  <c r="BY12" i="4" s="1"/>
  <c r="BU12" i="4"/>
  <c r="BV12" i="4" s="1"/>
  <c r="BR12" i="4"/>
  <c r="BS12" i="4" s="1"/>
  <c r="BO12" i="4"/>
  <c r="BP12" i="4" s="1"/>
  <c r="BL12" i="4"/>
  <c r="BM12" i="4" s="1"/>
  <c r="BI12" i="4"/>
  <c r="BJ12" i="4" s="1"/>
  <c r="BF12" i="4"/>
  <c r="BG12" i="4" s="1"/>
  <c r="BC12" i="4"/>
  <c r="BD12" i="4" s="1"/>
  <c r="AZ12" i="4"/>
  <c r="BA12" i="4" s="1"/>
  <c r="AW12" i="4"/>
  <c r="AX12" i="4" s="1"/>
  <c r="AT12" i="4"/>
  <c r="AU12" i="4" s="1"/>
  <c r="AQ12" i="4"/>
  <c r="AR12" i="4" s="1"/>
  <c r="AN12" i="4"/>
  <c r="AO12" i="4" s="1"/>
  <c r="AK12" i="4"/>
  <c r="AL12" i="4" s="1"/>
  <c r="AH12" i="4"/>
  <c r="AI12" i="4" s="1"/>
  <c r="CP11" i="4"/>
  <c r="CQ11" i="4" s="1"/>
  <c r="CM11" i="4"/>
  <c r="CN11" i="4" s="1"/>
  <c r="CJ11" i="4"/>
  <c r="CK11" i="4" s="1"/>
  <c r="CG11" i="4"/>
  <c r="CH11" i="4" s="1"/>
  <c r="CD11" i="4"/>
  <c r="CE11" i="4" s="1"/>
  <c r="CA11" i="4"/>
  <c r="CB11" i="4" s="1"/>
  <c r="BX11" i="4"/>
  <c r="BY11" i="4" s="1"/>
  <c r="BU11" i="4"/>
  <c r="BV11" i="4" s="1"/>
  <c r="BR11" i="4"/>
  <c r="BS11" i="4" s="1"/>
  <c r="BO11" i="4"/>
  <c r="BP11" i="4" s="1"/>
  <c r="BL11" i="4"/>
  <c r="BM11" i="4" s="1"/>
  <c r="BI11" i="4"/>
  <c r="BJ11" i="4" s="1"/>
  <c r="BF11" i="4"/>
  <c r="BG11" i="4" s="1"/>
  <c r="BC11" i="4"/>
  <c r="BD11" i="4" s="1"/>
  <c r="AZ11" i="4"/>
  <c r="BA11" i="4" s="1"/>
  <c r="AW11" i="4"/>
  <c r="AX11" i="4" s="1"/>
  <c r="AT11" i="4"/>
  <c r="AU11" i="4" s="1"/>
  <c r="AQ11" i="4"/>
  <c r="AR11" i="4" s="1"/>
  <c r="AN11" i="4"/>
  <c r="AO11" i="4" s="1"/>
  <c r="AK11" i="4"/>
  <c r="AL11" i="4" s="1"/>
  <c r="AH11" i="4"/>
  <c r="AI11" i="4" s="1"/>
  <c r="CP10" i="4"/>
  <c r="CQ10" i="4" s="1"/>
  <c r="CM10" i="4"/>
  <c r="CN10" i="4" s="1"/>
  <c r="CJ10" i="4"/>
  <c r="CK10" i="4" s="1"/>
  <c r="CG10" i="4"/>
  <c r="CH10" i="4" s="1"/>
  <c r="CD10" i="4"/>
  <c r="CE10" i="4" s="1"/>
  <c r="CA10" i="4"/>
  <c r="CB10" i="4" s="1"/>
  <c r="BX10" i="4"/>
  <c r="BY10" i="4" s="1"/>
  <c r="BU10" i="4"/>
  <c r="BV10" i="4" s="1"/>
  <c r="BR10" i="4"/>
  <c r="BS10" i="4" s="1"/>
  <c r="BO10" i="4"/>
  <c r="BP10" i="4" s="1"/>
  <c r="BL10" i="4"/>
  <c r="BM10" i="4" s="1"/>
  <c r="BI10" i="4"/>
  <c r="BJ10" i="4" s="1"/>
  <c r="BF10" i="4"/>
  <c r="BG10" i="4" s="1"/>
  <c r="BC10" i="4"/>
  <c r="BD10" i="4" s="1"/>
  <c r="AZ10" i="4"/>
  <c r="BA10" i="4" s="1"/>
  <c r="AW10" i="4"/>
  <c r="AX10" i="4" s="1"/>
  <c r="AT10" i="4"/>
  <c r="AU10" i="4" s="1"/>
  <c r="AQ10" i="4"/>
  <c r="AR10" i="4" s="1"/>
  <c r="AN10" i="4"/>
  <c r="AO10" i="4" s="1"/>
  <c r="AK10" i="4"/>
  <c r="AL10" i="4" s="1"/>
  <c r="AH10" i="4"/>
  <c r="AI10" i="4" s="1"/>
  <c r="CP9" i="4"/>
  <c r="CQ9" i="4" s="1"/>
  <c r="CM9" i="4"/>
  <c r="CN9" i="4" s="1"/>
  <c r="CJ9" i="4"/>
  <c r="CK9" i="4" s="1"/>
  <c r="CG9" i="4"/>
  <c r="CH9" i="4" s="1"/>
  <c r="CD9" i="4"/>
  <c r="CE9" i="4" s="1"/>
  <c r="CA9" i="4"/>
  <c r="CB9" i="4" s="1"/>
  <c r="BX9" i="4"/>
  <c r="BY9" i="4" s="1"/>
  <c r="BU9" i="4"/>
  <c r="BV9" i="4" s="1"/>
  <c r="BR9" i="4"/>
  <c r="BS9" i="4" s="1"/>
  <c r="BO9" i="4"/>
  <c r="BP9" i="4" s="1"/>
  <c r="BL9" i="4"/>
  <c r="BM9" i="4" s="1"/>
  <c r="BI9" i="4"/>
  <c r="BJ9" i="4" s="1"/>
  <c r="BF9" i="4"/>
  <c r="BG9" i="4" s="1"/>
  <c r="BC9" i="4"/>
  <c r="BD9" i="4" s="1"/>
  <c r="AZ9" i="4"/>
  <c r="BA9" i="4" s="1"/>
  <c r="AW9" i="4"/>
  <c r="AX9" i="4" s="1"/>
  <c r="AT9" i="4"/>
  <c r="AU9" i="4" s="1"/>
  <c r="AQ9" i="4"/>
  <c r="AR9" i="4" s="1"/>
  <c r="AN9" i="4"/>
  <c r="AO9" i="4" s="1"/>
  <c r="AK9" i="4"/>
  <c r="AL9" i="4" s="1"/>
  <c r="AH9" i="4"/>
  <c r="AI9" i="4" s="1"/>
  <c r="CP8" i="4"/>
  <c r="CQ8" i="4" s="1"/>
  <c r="CM8" i="4"/>
  <c r="CN8" i="4" s="1"/>
  <c r="CJ8" i="4"/>
  <c r="CK8" i="4" s="1"/>
  <c r="CG8" i="4"/>
  <c r="CH8" i="4" s="1"/>
  <c r="CD8" i="4"/>
  <c r="CE8" i="4" s="1"/>
  <c r="CA8" i="4"/>
  <c r="CB8" i="4" s="1"/>
  <c r="BX8" i="4"/>
  <c r="BY8" i="4" s="1"/>
  <c r="BU8" i="4"/>
  <c r="BV8" i="4" s="1"/>
  <c r="BR8" i="4"/>
  <c r="BS8" i="4" s="1"/>
  <c r="BO8" i="4"/>
  <c r="BP8" i="4" s="1"/>
  <c r="BL8" i="4"/>
  <c r="BM8" i="4" s="1"/>
  <c r="BI8" i="4"/>
  <c r="BJ8" i="4" s="1"/>
  <c r="BF8" i="4"/>
  <c r="BG8" i="4" s="1"/>
  <c r="BC8" i="4"/>
  <c r="BD8" i="4" s="1"/>
  <c r="AZ8" i="4"/>
  <c r="BA8" i="4" s="1"/>
  <c r="AW8" i="4"/>
  <c r="AX8" i="4" s="1"/>
  <c r="AT8" i="4"/>
  <c r="AU8" i="4" s="1"/>
  <c r="AQ8" i="4"/>
  <c r="AR8" i="4" s="1"/>
  <c r="AN8" i="4"/>
  <c r="AO8" i="4" s="1"/>
  <c r="AK8" i="4"/>
  <c r="AL8" i="4" s="1"/>
  <c r="AH8" i="4"/>
  <c r="AI8" i="4" s="1"/>
  <c r="CP7" i="4"/>
  <c r="CQ7" i="4" s="1"/>
  <c r="CM7" i="4"/>
  <c r="CN7" i="4" s="1"/>
  <c r="CJ7" i="4"/>
  <c r="CK7" i="4" s="1"/>
  <c r="CG7" i="4"/>
  <c r="CH7" i="4" s="1"/>
  <c r="CD7" i="4"/>
  <c r="CE7" i="4" s="1"/>
  <c r="CA7" i="4"/>
  <c r="CB7" i="4" s="1"/>
  <c r="BX7" i="4"/>
  <c r="BY7" i="4" s="1"/>
  <c r="BU7" i="4"/>
  <c r="BV7" i="4" s="1"/>
  <c r="BR7" i="4"/>
  <c r="BS7" i="4" s="1"/>
  <c r="BO7" i="4"/>
  <c r="BP7" i="4" s="1"/>
  <c r="BL7" i="4"/>
  <c r="BM7" i="4" s="1"/>
  <c r="BI7" i="4"/>
  <c r="BJ7" i="4" s="1"/>
  <c r="BF7" i="4"/>
  <c r="BG7" i="4" s="1"/>
  <c r="BC7" i="4"/>
  <c r="BD7" i="4" s="1"/>
  <c r="AZ7" i="4"/>
  <c r="BA7" i="4" s="1"/>
  <c r="AW7" i="4"/>
  <c r="AX7" i="4" s="1"/>
  <c r="AT7" i="4"/>
  <c r="AU7" i="4" s="1"/>
  <c r="AQ7" i="4"/>
  <c r="AR7" i="4" s="1"/>
  <c r="AN7" i="4"/>
  <c r="AO7" i="4" s="1"/>
  <c r="AK7" i="4"/>
  <c r="AL7" i="4" s="1"/>
  <c r="AH7" i="4"/>
  <c r="AI7" i="4" s="1"/>
  <c r="CP6" i="4"/>
  <c r="CQ6" i="4" s="1"/>
  <c r="CM6" i="4"/>
  <c r="CN6" i="4" s="1"/>
  <c r="CJ6" i="4"/>
  <c r="CK6" i="4" s="1"/>
  <c r="CG6" i="4"/>
  <c r="CH6" i="4" s="1"/>
  <c r="CD6" i="4"/>
  <c r="CE6" i="4" s="1"/>
  <c r="CA6" i="4"/>
  <c r="CB6" i="4" s="1"/>
  <c r="BX6" i="4"/>
  <c r="BY6" i="4" s="1"/>
  <c r="BU6" i="4"/>
  <c r="BV6" i="4" s="1"/>
  <c r="BR6" i="4"/>
  <c r="BS6" i="4" s="1"/>
  <c r="BO6" i="4"/>
  <c r="BP6" i="4" s="1"/>
  <c r="BL6" i="4"/>
  <c r="BM6" i="4" s="1"/>
  <c r="BI6" i="4"/>
  <c r="BJ6" i="4" s="1"/>
  <c r="BF6" i="4"/>
  <c r="BG6" i="4" s="1"/>
  <c r="BC6" i="4"/>
  <c r="BD6" i="4" s="1"/>
  <c r="AZ6" i="4"/>
  <c r="BA6" i="4" s="1"/>
  <c r="AW6" i="4"/>
  <c r="AX6" i="4" s="1"/>
  <c r="AT6" i="4"/>
  <c r="AU6" i="4" s="1"/>
  <c r="AQ6" i="4"/>
  <c r="AR6" i="4" s="1"/>
  <c r="AN6" i="4"/>
  <c r="AO6" i="4" s="1"/>
  <c r="AK6" i="4"/>
  <c r="AL6" i="4" s="1"/>
  <c r="AH6" i="4"/>
  <c r="AI6" i="4" s="1"/>
  <c r="CP5" i="4"/>
  <c r="CQ5" i="4" s="1"/>
  <c r="CM5" i="4"/>
  <c r="CN5" i="4" s="1"/>
  <c r="CJ5" i="4"/>
  <c r="CK5" i="4" s="1"/>
  <c r="CG5" i="4"/>
  <c r="CH5" i="4" s="1"/>
  <c r="CD5" i="4"/>
  <c r="CE5" i="4" s="1"/>
  <c r="CA5" i="4"/>
  <c r="CB5" i="4" s="1"/>
  <c r="BX5" i="4"/>
  <c r="BY5" i="4" s="1"/>
  <c r="BU5" i="4"/>
  <c r="BV5" i="4" s="1"/>
  <c r="BR5" i="4"/>
  <c r="BS5" i="4" s="1"/>
  <c r="BO5" i="4"/>
  <c r="BP5" i="4" s="1"/>
  <c r="BL5" i="4"/>
  <c r="BM5" i="4" s="1"/>
  <c r="BI5" i="4"/>
  <c r="BJ5" i="4" s="1"/>
  <c r="BF5" i="4"/>
  <c r="BG5" i="4" s="1"/>
  <c r="BC5" i="4"/>
  <c r="BD5" i="4" s="1"/>
  <c r="AZ5" i="4"/>
  <c r="BA5" i="4" s="1"/>
  <c r="AW5" i="4"/>
  <c r="AX5" i="4" s="1"/>
  <c r="AT5" i="4"/>
  <c r="AU5" i="4" s="1"/>
  <c r="AQ5" i="4"/>
  <c r="AR5" i="4" s="1"/>
  <c r="AN5" i="4"/>
  <c r="AO5" i="4" s="1"/>
  <c r="AK5" i="4"/>
  <c r="AL5" i="4" s="1"/>
  <c r="AH5" i="4"/>
  <c r="AI5" i="4" s="1"/>
  <c r="CP4" i="4"/>
  <c r="CQ4" i="4" s="1"/>
  <c r="CM4" i="4"/>
  <c r="CN4" i="4" s="1"/>
  <c r="CJ4" i="4"/>
  <c r="CK4" i="4" s="1"/>
  <c r="CG4" i="4"/>
  <c r="CH4" i="4" s="1"/>
  <c r="CD4" i="4"/>
  <c r="CE4" i="4" s="1"/>
  <c r="CA4" i="4"/>
  <c r="CB4" i="4" s="1"/>
  <c r="BX4" i="4"/>
  <c r="BY4" i="4" s="1"/>
  <c r="BU4" i="4"/>
  <c r="BV4" i="4" s="1"/>
  <c r="BR4" i="4"/>
  <c r="BS4" i="4" s="1"/>
  <c r="BO4" i="4"/>
  <c r="BP4" i="4" s="1"/>
  <c r="BL4" i="4"/>
  <c r="BM4" i="4" s="1"/>
  <c r="BI4" i="4"/>
  <c r="BJ4" i="4" s="1"/>
  <c r="BF4" i="4"/>
  <c r="BG4" i="4" s="1"/>
  <c r="BC4" i="4"/>
  <c r="BD4" i="4" s="1"/>
  <c r="AZ4" i="4"/>
  <c r="BA4" i="4" s="1"/>
  <c r="AW4" i="4"/>
  <c r="AX4" i="4" s="1"/>
  <c r="AT4" i="4"/>
  <c r="AU4" i="4" s="1"/>
  <c r="AQ4" i="4"/>
  <c r="AR4" i="4" s="1"/>
  <c r="AN4" i="4"/>
  <c r="AO4" i="4" s="1"/>
  <c r="AK4" i="4"/>
  <c r="AL4" i="4" s="1"/>
  <c r="AH4" i="4"/>
  <c r="AI4" i="4" s="1"/>
  <c r="CP3" i="4"/>
  <c r="CQ3" i="4" s="1"/>
  <c r="CM3" i="4"/>
  <c r="CN3" i="4" s="1"/>
  <c r="CJ3" i="4"/>
  <c r="CK3" i="4" s="1"/>
  <c r="CG3" i="4"/>
  <c r="CH3" i="4" s="1"/>
  <c r="CD3" i="4"/>
  <c r="CE3" i="4" s="1"/>
  <c r="CA3" i="4"/>
  <c r="CB3" i="4" s="1"/>
  <c r="BX3" i="4"/>
  <c r="BY3" i="4" s="1"/>
  <c r="BU3" i="4"/>
  <c r="BV3" i="4" s="1"/>
  <c r="BR3" i="4"/>
  <c r="BS3" i="4" s="1"/>
  <c r="BO3" i="4"/>
  <c r="BP3" i="4" s="1"/>
  <c r="BL3" i="4"/>
  <c r="BM3" i="4" s="1"/>
  <c r="BI3" i="4"/>
  <c r="BJ3" i="4" s="1"/>
  <c r="BF3" i="4"/>
  <c r="BG3" i="4" s="1"/>
  <c r="BC3" i="4"/>
  <c r="BD3" i="4" s="1"/>
  <c r="AZ3" i="4"/>
  <c r="BA3" i="4" s="1"/>
  <c r="AW3" i="4"/>
  <c r="AX3" i="4" s="1"/>
  <c r="AT3" i="4"/>
  <c r="AU3" i="4" s="1"/>
  <c r="AQ3" i="4"/>
  <c r="AR3" i="4" s="1"/>
  <c r="AN3" i="4"/>
  <c r="AO3" i="4" s="1"/>
  <c r="AK3" i="4"/>
  <c r="AL3" i="4" s="1"/>
  <c r="AH3" i="4"/>
  <c r="AI3" i="4" s="1"/>
  <c r="N16" i="4" l="1"/>
  <c r="N7" i="4"/>
  <c r="N6" i="4"/>
  <c r="N5" i="4"/>
  <c r="N4" i="4"/>
</calcChain>
</file>

<file path=xl/sharedStrings.xml><?xml version="1.0" encoding="utf-8"?>
<sst xmlns="http://schemas.openxmlformats.org/spreadsheetml/2006/main" count="509" uniqueCount="278">
  <si>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</si>
  <si>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</si>
  <si>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</si>
  <si>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</si>
  <si>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</si>
  <si>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</si>
  <si>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</si>
  <si>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SUBLOTTO</t>
  </si>
  <si>
    <t>LOTTO</t>
  </si>
  <si>
    <t>CIG</t>
  </si>
  <si>
    <t>SI</t>
  </si>
  <si>
    <t>H</t>
  </si>
  <si>
    <t>A</t>
  </si>
  <si>
    <t xml:space="preserve">Codice prodotto </t>
  </si>
  <si>
    <t>Prodotto esclusivo</t>
  </si>
  <si>
    <t>Data scadenza del brevetto</t>
  </si>
  <si>
    <t>Sconto obbligatorio per legge (Tipologia prezzo di riferimento)</t>
  </si>
  <si>
    <t>Sconto offerto</t>
  </si>
  <si>
    <t>Sconto obbligatorio per legge</t>
  </si>
  <si>
    <t>Classe di rimborsabilità</t>
  </si>
  <si>
    <t>Prezzo di vendita al pubblico IVA inclusa</t>
  </si>
  <si>
    <t>IVA</t>
  </si>
  <si>
    <t>Quantità</t>
  </si>
  <si>
    <t>Base d'asta</t>
  </si>
  <si>
    <t>Prezzo unitario di offerta IVA esclusa</t>
  </si>
  <si>
    <t>Totale offerto per prodotto</t>
  </si>
  <si>
    <t>Prezzo unitario di cessione al SSN IVA esclusa</t>
  </si>
  <si>
    <t>Nome commerciale</t>
  </si>
  <si>
    <t>Principio Attivo</t>
  </si>
  <si>
    <t>50 MG</t>
  </si>
  <si>
    <t>ORALE</t>
  </si>
  <si>
    <t>FLACONE</t>
  </si>
  <si>
    <t>Ragione sociale concorrente</t>
  </si>
  <si>
    <t xml:space="preserve">EUROMED PHARMA SRL </t>
  </si>
  <si>
    <t>GILEAD SCIENCES</t>
  </si>
  <si>
    <t>P_iva</t>
  </si>
  <si>
    <t>Indirizzo</t>
  </si>
  <si>
    <t>Telefono</t>
  </si>
  <si>
    <t>Pec</t>
  </si>
  <si>
    <t>01260981004</t>
  </si>
  <si>
    <t xml:space="preserve"> VIALE GIORGIO RIBOTTA 35 - 00144 - ROMA (RM)</t>
  </si>
  <si>
    <t>06500881</t>
  </si>
  <si>
    <t>ufficiogarenovonordisk@pec.it</t>
  </si>
  <si>
    <t>05763890638</t>
  </si>
  <si>
    <t>VIA MELCHORRE GIOIA, 26, 20124 MILANO</t>
  </si>
  <si>
    <t>02439201</t>
  </si>
  <si>
    <t>COMPRESSA</t>
  </si>
  <si>
    <t>100 MG</t>
  </si>
  <si>
    <t>SACCA</t>
  </si>
  <si>
    <t>SOTTOCUTANEA</t>
  </si>
  <si>
    <t>ENDOVENOSA</t>
  </si>
  <si>
    <t>EX FACTORY</t>
  </si>
  <si>
    <t xml:space="preserve">ASP AG </t>
  </si>
  <si>
    <t>ASP CL</t>
  </si>
  <si>
    <t>ASP CT</t>
  </si>
  <si>
    <t>ASP EN</t>
  </si>
  <si>
    <t>ASP ME</t>
  </si>
  <si>
    <t>ASP PA</t>
  </si>
  <si>
    <t>ASP RG</t>
  </si>
  <si>
    <t>ASP SR</t>
  </si>
  <si>
    <t>ASP TP</t>
  </si>
  <si>
    <t>AO CANNIZZARO</t>
  </si>
  <si>
    <t>AO GARIBALDI</t>
  </si>
  <si>
    <t>AOUP CT</t>
  </si>
  <si>
    <t>PAPARDO</t>
  </si>
  <si>
    <t>AO V. SOFIA</t>
  </si>
  <si>
    <t>AOUP ME</t>
  </si>
  <si>
    <t>CIVICO</t>
  </si>
  <si>
    <t>AOUP PA</t>
  </si>
  <si>
    <t>GIGLIO CEFALU'</t>
  </si>
  <si>
    <t>IRCSS BONINO PULEIO</t>
  </si>
  <si>
    <t>IRCSS TROINA</t>
  </si>
  <si>
    <t>ISMETT</t>
  </si>
  <si>
    <t>fabbisogno annuo</t>
  </si>
  <si>
    <t xml:space="preserve">fabbisogno per tutta la durata contrattuale </t>
  </si>
  <si>
    <t>IMPORTO CONTRATTUALE</t>
  </si>
  <si>
    <t>fabbisogno per tutta la durata contrattuale</t>
  </si>
  <si>
    <t>20% PLUS</t>
  </si>
  <si>
    <t>ALL. N. 2 PROSPETTO FABBISOGNI_PROCEDURA NEGOZIATA AI SENSI DELL’ART. 76, COMMA 2, LETT. B), N. 2 E 3 DEL D.LGS. 36/2023 E SS.MM.II., INDETTA DALL’UFFICIO SPECIALE “CENTRALE UNICA DI COMMITTENZA PER L’ACQUISIZIONE DI BENI E SERVIZI”, PER L’AFFIDAMENTO DELLA FORNITURA TRIENNALE, IN SOMMINISTRAZIONE, SUDDIVISA IN N. 21  LOTTI, AVENTE AD OGGETTO I FARMACI ESCLUSIVI INSERITI NELL’AGGIORNAMENTO N. 108 DEL PTORS,  NELL’AGGIORNAMENTO AL PTORS 79-80 SCADUTO NONCHÉ ALTRE SPECIALITÀ MEDICINALI ESCLUSIVE, OCCORRENTI ALLE AZIENDE SANITARIE PROVINCIALI ED OSPEDALIERE DELLA REGIONE SICILIANA, NEL RISPETTO DELLE PREVISIONI DI CUI AL D.P.C.M. 11.7.2018.CODICE INIZIATIVA N. 6383974</t>
  </si>
  <si>
    <t>1</t>
  </si>
  <si>
    <t>BC19B2811F</t>
  </si>
  <si>
    <t>IDECABTAGENE VICELUCEL</t>
  </si>
  <si>
    <t>2</t>
  </si>
  <si>
    <t>BC19B291F2</t>
  </si>
  <si>
    <t>CITISINA ( O CITISINICLINA)</t>
  </si>
  <si>
    <t>3</t>
  </si>
  <si>
    <t>BC19B2A2C5</t>
  </si>
  <si>
    <t>SPESOLIMAB</t>
  </si>
  <si>
    <t>4</t>
  </si>
  <si>
    <t>BC19B2B398</t>
  </si>
  <si>
    <t>BUDESONIDE</t>
  </si>
  <si>
    <t>5</t>
  </si>
  <si>
    <t>BC19B2C46B</t>
  </si>
  <si>
    <t>6</t>
  </si>
  <si>
    <t>BC19B2D53E</t>
  </si>
  <si>
    <t>ROXADUSTAT</t>
  </si>
  <si>
    <t>7</t>
  </si>
  <si>
    <t>BC19B2E611</t>
  </si>
  <si>
    <t>8</t>
  </si>
  <si>
    <t>BC19B2F6E4</t>
  </si>
  <si>
    <t>9</t>
  </si>
  <si>
    <t>BC19B307B7</t>
  </si>
  <si>
    <t>10</t>
  </si>
  <si>
    <t>BC19B36CA9</t>
  </si>
  <si>
    <t>11</t>
  </si>
  <si>
    <t>BC19B3188A</t>
  </si>
  <si>
    <t>TEPOTINIB</t>
  </si>
  <si>
    <t>12</t>
  </si>
  <si>
    <t>BC19B3295D</t>
  </si>
  <si>
    <t>TAGRAXOFUSP</t>
  </si>
  <si>
    <t>13</t>
  </si>
  <si>
    <t>BC19B33A30</t>
  </si>
  <si>
    <t>TEBENTAFUSP</t>
  </si>
  <si>
    <t>14</t>
  </si>
  <si>
    <t>BC19B34B03</t>
  </si>
  <si>
    <t>BULEVIRTIDE</t>
  </si>
  <si>
    <t>15</t>
  </si>
  <si>
    <t>BC19B35BD6</t>
  </si>
  <si>
    <t>SOMATROGON</t>
  </si>
  <si>
    <t>16</t>
  </si>
  <si>
    <t>BC19B37D7C</t>
  </si>
  <si>
    <t>17</t>
  </si>
  <si>
    <t>BC19B38E4F</t>
  </si>
  <si>
    <t>INEBILIZUMAB</t>
  </si>
  <si>
    <t>EPTACOG ALFA ATTIVATO (FATTORE VII DI COAGULAZIONE DA DNA RICOMBINANTE)</t>
  </si>
  <si>
    <t>DOLUTEGRAVIR/LAMIVUDINA</t>
  </si>
  <si>
    <t>BC19B3AFF5</t>
  </si>
  <si>
    <t>BC19B3B0CD</t>
  </si>
  <si>
    <t>BC19B3C1A0</t>
  </si>
  <si>
    <t xml:space="preserve">BRISTOL MYERS SQUIBB </t>
  </si>
  <si>
    <t>01726510595</t>
  </si>
  <si>
    <t>PIAZZALE DELL'INDUSTRIA 40/46 ,40/46 ,ROMA ,RM</t>
  </si>
  <si>
    <t>06503961</t>
  </si>
  <si>
    <t>ufficio.gare@cert.bms.com</t>
  </si>
  <si>
    <t>LABORATORIO FARMACEUTICO CT S.R.L</t>
  </si>
  <si>
    <r>
      <t>00071020085</t>
    </r>
    <r>
      <rPr>
        <sz val="11"/>
        <color rgb="FF19191A"/>
        <rFont val="Tahoma"/>
        <family val="2"/>
      </rPr>
      <t> </t>
    </r>
  </si>
  <si>
    <t>VIA DANTE ALIGHIERI 71 - 18038 - SANREMO (IM)</t>
  </si>
  <si>
    <t>amministrazione@pec.labct.it</t>
  </si>
  <si>
    <t>LEO PHARMA S.P.A.</t>
  </si>
  <si>
    <r>
      <t>11271521004</t>
    </r>
    <r>
      <rPr>
        <sz val="11"/>
        <color rgb="FF19191A"/>
        <rFont val="Tahoma"/>
        <family val="2"/>
      </rPr>
      <t> </t>
    </r>
  </si>
  <si>
    <t>VIA ELIO VITTORINI 129 - 00144 - ROMA</t>
  </si>
  <si>
    <t>DR. FALK PHARMA SRL</t>
  </si>
  <si>
    <r>
      <t>11742580969</t>
    </r>
    <r>
      <rPr>
        <sz val="11"/>
        <color rgb="FF19191A"/>
        <rFont val="Tahoma"/>
        <family val="2"/>
      </rPr>
      <t> </t>
    </r>
  </si>
  <si>
    <t> VIA ROBERTO LEPETIT 8 - 20124 - MILANO </t>
  </si>
  <si>
    <t>drfalkpharma@legalmail.it</t>
  </si>
  <si>
    <t>ASTELLAS PHARMA S.P.A.</t>
  </si>
  <si>
    <t>00789580966</t>
  </si>
  <si>
    <t>Viale Don Luigi Sturzo n. 43 - CAP 20154 Milano</t>
  </si>
  <si>
    <t>+39 02-921381</t>
  </si>
  <si>
    <t>astellas.gare@legalmail.it</t>
  </si>
  <si>
    <t>MERCK SERONO SPA</t>
  </si>
  <si>
    <t>00880701008</t>
  </si>
  <si>
    <t>Via Flaminia 970-972 - Roma</t>
  </si>
  <si>
    <t>06/703841</t>
  </si>
  <si>
    <t>gare.merckserono@legalmail.it</t>
  </si>
  <si>
    <t>MENARINI STEMLINE ITALIA S.R.L.</t>
  </si>
  <si>
    <t>07221350486</t>
  </si>
  <si>
    <t>VIA DEI SETTE SANTI 1 - 50131 - FIRENZE </t>
  </si>
  <si>
    <t>0812415219</t>
  </si>
  <si>
    <t>11187430159</t>
  </si>
  <si>
    <t>PFIZER SRL</t>
  </si>
  <si>
    <t>02774840595</t>
  </si>
  <si>
    <t>VIA ISONZO 71 - LATINA (RM)</t>
  </si>
  <si>
    <t>06331821</t>
  </si>
  <si>
    <t>GAREPFIZER@PEC.IT</t>
  </si>
  <si>
    <t>AMGEN</t>
  </si>
  <si>
    <t>10051170156</t>
  </si>
  <si>
    <t>Via Luisa Battistotti Sassi 11, 20133 Milano</t>
  </si>
  <si>
    <t>amgen.gare@legalmail.it</t>
  </si>
  <si>
    <t>NOVO NORDISK</t>
  </si>
  <si>
    <t>VIIV HEALTHCARE S.R.L. UNIPERSONALE</t>
  </si>
  <si>
    <t>03878140239</t>
  </si>
  <si>
    <t>VIALE DELL'AGRICOLTURA ,7 VERONA</t>
  </si>
  <si>
    <t>0457741600</t>
  </si>
  <si>
    <t>VIIV.UFFICIOGARE@PEC.IT</t>
  </si>
  <si>
    <t>COMPRESSA RIVESTITA CON FILM</t>
  </si>
  <si>
    <t>COMPRESSE ORODISPERSIBILI</t>
  </si>
  <si>
    <t>COMPRESSE RIVESTITE CON FILM</t>
  </si>
  <si>
    <t>FLACONI</t>
  </si>
  <si>
    <t>COMPRESSE RIVESTITE CON FILM IN BLISTER</t>
  </si>
  <si>
    <t xml:space="preserve"> Dose singola per infusione contenente una dispersione di cellule T vitali che esprimono il recettore CAR (420 × 10⁶ cellule, intervallo 260–500 × 10⁶) in una o più sacche per infusione</t>
  </si>
  <si>
    <t>1,5 MG</t>
  </si>
  <si>
    <t>150 MG/ML</t>
  </si>
  <si>
    <t>SOTTOCUTE</t>
  </si>
  <si>
    <t>1 MG</t>
  </si>
  <si>
    <t>0,5 MG</t>
  </si>
  <si>
    <t>20 MG</t>
  </si>
  <si>
    <t>70 MG</t>
  </si>
  <si>
    <t>150 MG</t>
  </si>
  <si>
    <t>225 MG</t>
  </si>
  <si>
    <t>1 MG/ML</t>
  </si>
  <si>
    <t xml:space="preserve">ENDOVENOSO </t>
  </si>
  <si>
    <t xml:space="preserve"> 100 MCG -  0,5 ML</t>
  </si>
  <si>
    <t>2 MG</t>
  </si>
  <si>
    <t>24 MG</t>
  </si>
  <si>
    <t>60 MG</t>
  </si>
  <si>
    <t>5 MG</t>
  </si>
  <si>
    <t>50 MG + 300 MG</t>
  </si>
  <si>
    <t>SIRINGA PRERIEMPITA</t>
  </si>
  <si>
    <t>L01XL07</t>
  </si>
  <si>
    <t>049604010/E</t>
  </si>
  <si>
    <t>N07BA04</t>
  </si>
  <si>
    <t>049451014</t>
  </si>
  <si>
    <t>L04AC22</t>
  </si>
  <si>
    <t xml:space="preserve"> 050464027</t>
  </si>
  <si>
    <t>A07EA06</t>
  </si>
  <si>
    <t>045928049</t>
  </si>
  <si>
    <t>045928090</t>
  </si>
  <si>
    <t>B03XA05</t>
  </si>
  <si>
    <t>049685011</t>
  </si>
  <si>
    <t>049685023</t>
  </si>
  <si>
    <t>049685035</t>
  </si>
  <si>
    <t>049685047</t>
  </si>
  <si>
    <t>049685050</t>
  </si>
  <si>
    <t>L01EX21</t>
  </si>
  <si>
    <t>049967019</t>
  </si>
  <si>
    <t>L01XX67</t>
  </si>
  <si>
    <t>049327012</t>
  </si>
  <si>
    <t>L01BA</t>
  </si>
  <si>
    <t>050004011</t>
  </si>
  <si>
    <t>J05AX28</t>
  </si>
  <si>
    <t>048960013</t>
  </si>
  <si>
    <t>H01AC08</t>
  </si>
  <si>
    <t>049913015</t>
  </si>
  <si>
    <t>049913027</t>
  </si>
  <si>
    <t>L04AA47</t>
  </si>
  <si>
    <t>050085012</t>
  </si>
  <si>
    <t>B02BD08</t>
  </si>
  <si>
    <t>029447087</t>
  </si>
  <si>
    <t>029447101</t>
  </si>
  <si>
    <t>J05AR25</t>
  </si>
  <si>
    <t>048058034</t>
  </si>
  <si>
    <t>ABECMA</t>
  </si>
  <si>
    <t>RECIGAR</t>
  </si>
  <si>
    <t>SPEVIGO</t>
  </si>
  <si>
    <t xml:space="preserve">JORVEZA </t>
  </si>
  <si>
    <t xml:space="preserve">EVRENZO </t>
  </si>
  <si>
    <t xml:space="preserve">TEPMETKO </t>
  </si>
  <si>
    <t>ELZONRIS</t>
  </si>
  <si>
    <t xml:space="preserve">KIMMTRAK </t>
  </si>
  <si>
    <t>HEPCLUDEX</t>
  </si>
  <si>
    <t>NGENLA</t>
  </si>
  <si>
    <t>Uplizna</t>
  </si>
  <si>
    <t xml:space="preserve">NOVOSEVEN </t>
  </si>
  <si>
    <t>DOVATO</t>
  </si>
  <si>
    <t>Dispersione per infusione</t>
  </si>
  <si>
    <t>1457555</t>
  </si>
  <si>
    <t>gare.leopharma@legalmail.it</t>
  </si>
  <si>
    <t>0652625500</t>
  </si>
  <si>
    <t>92523</t>
  </si>
  <si>
    <t>66,67 sconto su Pr. Pubbl. (senza iva)</t>
  </si>
  <si>
    <t>-</t>
  </si>
  <si>
    <t>02.0069.6321</t>
  </si>
  <si>
    <t>66,67479%</t>
  </si>
  <si>
    <t>10,001%</t>
  </si>
  <si>
    <t>70,00767%</t>
  </si>
  <si>
    <t>160443</t>
  </si>
  <si>
    <t>160444</t>
  </si>
  <si>
    <t>160445</t>
  </si>
  <si>
    <t>160446</t>
  </si>
  <si>
    <t>3498290301</t>
  </si>
  <si>
    <t>800 904 561</t>
  </si>
  <si>
    <t>garestemline@legalmail.it</t>
  </si>
  <si>
    <t>1000000003</t>
  </si>
  <si>
    <t>EUROMED-PHARMA.SRL@PEC.IT</t>
  </si>
  <si>
    <t>VIA DELLA LIBERAZIONE 111 - NAPOLI</t>
  </si>
  <si>
    <t>ufficiogaregilead@legalmail.it</t>
  </si>
  <si>
    <t>104752</t>
  </si>
  <si>
    <t>Sconto sul prezzo al pubblico 73,34%
Sconto sul prezzo ex-factory 60,00%</t>
  </si>
  <si>
    <t>F000055941</t>
  </si>
  <si>
    <t>PENNA PRERIEMPITA</t>
  </si>
  <si>
    <t>F000055942</t>
  </si>
  <si>
    <t>026241121</t>
  </si>
  <si>
    <t>9009211</t>
  </si>
  <si>
    <t>7199040</t>
  </si>
  <si>
    <t>7199066</t>
  </si>
  <si>
    <t>60000000139208</t>
  </si>
  <si>
    <t>01845924333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</si>
</sst>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_-* #,##0.00\ [$€-410]_-;\-* #,##0.00\ [$€-410]_-;_-* &quot;-&quot;??\ [$€-410]_-;_-@_-"/>
    <numFmt numFmtId="169" formatCode="#,##0.00\ &quot;€&quot;"/>
    <numFmt numFmtId="170" formatCode="###,000"/>
    <numFmt numFmtId="171" formatCode="#,##0.000000\ &quot;€&quot;"/>
    <numFmt numFmtId="172" formatCode="#,##0.000\ &quot;€&quot;"/>
    <numFmt numFmtId="173" formatCode="#,##0.0000\ &quot;€&quot;"/>
    <numFmt numFmtId="174" formatCode="#,##0.00000"/>
    <numFmt numFmtId="175" formatCode="0.00000%"/>
    <numFmt numFmtId="176" formatCode="&quot;€&quot;\ #,##0.00000"/>
    <numFmt numFmtId="177" formatCode="&quot;€&quot;\ #,##0.00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1F497D"/>
      <name val="Verdana"/>
      <family val="2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19191A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0000"/>
        <bgColor rgb="FFBDD7EE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5" fontId="3" fillId="0" borderId="0"/>
    <xf numFmtId="170" fontId="4" fillId="2" borderId="2" applyNumberFormat="0" applyAlignment="0" applyProtection="0">
      <alignment horizontal="left" vertical="center" indent="1"/>
    </xf>
  </cellStyleXfs>
  <cellXfs count="81">
    <xf numFmtId="0" fontId="0" fillId="0" borderId="0" xfId="0"/>
    <xf numFmtId="166" fontId="0" fillId="0" borderId="0" xfId="0" applyNumberFormat="1" applyFill="1" applyBorder="1"/>
    <xf numFmtId="166" fontId="0" fillId="0" borderId="0" xfId="0" applyNumberFormat="1" applyFill="1" applyBorder="1" applyAlignment="1">
      <alignment horizontal="center" vertical="center" wrapText="1"/>
    </xf>
    <xf numFmtId="16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166" fontId="0" fillId="0" borderId="0" xfId="0" applyNumberFormat="1" applyFill="1" applyBorder="1" applyAlignment="1"/>
    <xf numFmtId="166" fontId="1" fillId="0" borderId="0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ill="1" applyBorder="1"/>
    <xf numFmtId="168" fontId="0" fillId="0" borderId="0" xfId="1" applyNumberFormat="1" applyFont="1" applyFill="1" applyBorder="1" applyAlignment="1">
      <alignment horizontal="right"/>
    </xf>
    <xf numFmtId="166" fontId="0" fillId="0" borderId="0" xfId="0" applyNumberFormat="1" applyFill="1" applyBorder="1" applyAlignment="1">
      <alignment horizontal="center" vertical="center"/>
    </xf>
    <xf numFmtId="167" fontId="0" fillId="0" borderId="0" xfId="0" applyNumberFormat="1" applyFill="1" applyBorder="1"/>
    <xf numFmtId="0" fontId="8" fillId="4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/>
    </xf>
    <xf numFmtId="173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3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3" fontId="8" fillId="4" borderId="1" xfId="0" applyNumberFormat="1" applyFont="1" applyFill="1" applyBorder="1" applyAlignment="1">
      <alignment horizontal="center" vertical="center" wrapText="1"/>
    </xf>
    <xf numFmtId="173" fontId="0" fillId="0" borderId="0" xfId="0" applyNumberFormat="1" applyFill="1" applyBorder="1" applyAlignment="1">
      <alignment horizontal="center" vertical="center"/>
    </xf>
    <xf numFmtId="165" fontId="11" fillId="6" borderId="0" xfId="2" applyFont="1" applyFill="1" applyBorder="1" applyAlignment="1">
      <alignment vertical="center" wrapText="1"/>
    </xf>
    <xf numFmtId="1" fontId="12" fillId="7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2" fillId="0" borderId="1" xfId="2" applyNumberFormat="1" applyFont="1" applyBorder="1" applyAlignment="1" applyProtection="1">
      <alignment horizontal="center" vertical="center" wrapText="1"/>
      <protection locked="0"/>
    </xf>
    <xf numFmtId="167" fontId="12" fillId="8" borderId="1" xfId="2" applyNumberFormat="1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167" fontId="11" fillId="8" borderId="1" xfId="2" applyNumberFormat="1" applyFont="1" applyFill="1" applyBorder="1" applyAlignment="1" applyProtection="1">
      <alignment horizontal="center" vertical="center" wrapText="1"/>
      <protection locked="0"/>
    </xf>
    <xf numFmtId="166" fontId="7" fillId="0" borderId="1" xfId="0" applyNumberFormat="1" applyFont="1" applyBorder="1" applyAlignment="1" applyProtection="1">
      <alignment horizontal="center" vertical="center" wrapText="1"/>
      <protection locked="0"/>
    </xf>
    <xf numFmtId="166" fontId="5" fillId="0" borderId="1" xfId="2" applyNumberFormat="1" applyFont="1" applyBorder="1" applyAlignment="1" applyProtection="1">
      <alignment horizontal="center" vertical="center" wrapText="1"/>
      <protection locked="0"/>
    </xf>
    <xf numFmtId="167" fontId="5" fillId="8" borderId="1" xfId="2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2" applyNumberFormat="1" applyFont="1" applyBorder="1" applyAlignment="1" applyProtection="1">
      <alignment horizontal="center" vertical="center" wrapText="1"/>
      <protection locked="0"/>
    </xf>
    <xf numFmtId="167" fontId="13" fillId="8" borderId="1" xfId="2" applyNumberFormat="1" applyFont="1" applyFill="1" applyBorder="1" applyAlignment="1" applyProtection="1">
      <alignment horizontal="center" vertical="center" wrapText="1"/>
      <protection locked="0"/>
    </xf>
    <xf numFmtId="16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9" borderId="1" xfId="1" applyNumberFormat="1" applyFont="1" applyFill="1" applyBorder="1" applyAlignment="1" applyProtection="1">
      <alignment horizontal="center" vertical="center" wrapText="1"/>
      <protection locked="0"/>
    </xf>
    <xf numFmtId="166" fontId="14" fillId="9" borderId="1" xfId="0" applyNumberFormat="1" applyFont="1" applyFill="1" applyBorder="1" applyAlignment="1">
      <alignment horizontal="center" vertical="center" wrapText="1"/>
    </xf>
    <xf numFmtId="166" fontId="14" fillId="9" borderId="6" xfId="0" applyNumberFormat="1" applyFont="1" applyFill="1" applyBorder="1" applyAlignment="1">
      <alignment vertical="center"/>
    </xf>
    <xf numFmtId="166" fontId="14" fillId="9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17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9" fontId="5" fillId="10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7" borderId="1" xfId="0" applyFont="1" applyFill="1" applyBorder="1" applyAlignment="1">
      <alignment horizontal="center" vertical="center"/>
    </xf>
    <xf numFmtId="173" fontId="5" fillId="10" borderId="1" xfId="0" applyNumberFormat="1" applyFont="1" applyFill="1" applyBorder="1" applyAlignment="1" applyProtection="1">
      <alignment horizontal="center" vertical="center" wrapText="1"/>
      <protection locked="0"/>
    </xf>
    <xf numFmtId="175" fontId="5" fillId="10" borderId="1" xfId="0" applyNumberFormat="1" applyFont="1" applyFill="1" applyBorder="1" applyAlignment="1" applyProtection="1">
      <alignment horizontal="center" vertical="center" wrapText="1"/>
      <protection locked="0"/>
    </xf>
    <xf numFmtId="10" fontId="5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10" borderId="1" xfId="0" applyNumberFormat="1" applyFont="1" applyFill="1" applyBorder="1" applyAlignment="1" applyProtection="1">
      <alignment horizontal="center" vertical="center" wrapText="1"/>
      <protection locked="0"/>
    </xf>
    <xf numFmtId="174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1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72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77" fontId="5" fillId="9" borderId="1" xfId="1" applyNumberFormat="1" applyFont="1" applyFill="1" applyBorder="1" applyAlignment="1" applyProtection="1">
      <alignment horizontal="center" vertical="center" wrapText="1"/>
      <protection locked="0"/>
    </xf>
    <xf numFmtId="173" fontId="5" fillId="10" borderId="1" xfId="0" applyNumberFormat="1" applyFont="1" applyFill="1" applyBorder="1" applyAlignment="1">
      <alignment horizontal="center" vertical="center" wrapText="1"/>
    </xf>
    <xf numFmtId="171" fontId="5" fillId="10" borderId="1" xfId="0" applyNumberFormat="1" applyFont="1" applyFill="1" applyBorder="1" applyAlignment="1">
      <alignment horizontal="center" vertical="center" wrapText="1"/>
    </xf>
    <xf numFmtId="167" fontId="5" fillId="10" borderId="1" xfId="0" applyNumberFormat="1" applyFont="1" applyFill="1" applyBorder="1" applyAlignment="1">
      <alignment horizontal="center" vertical="center" wrapText="1"/>
    </xf>
    <xf numFmtId="172" fontId="5" fillId="10" borderId="1" xfId="0" applyNumberFormat="1" applyFont="1" applyFill="1" applyBorder="1" applyAlignment="1">
      <alignment horizontal="center" vertical="center" wrapText="1"/>
    </xf>
    <xf numFmtId="49" fontId="5" fillId="10" borderId="1" xfId="0" applyNumberFormat="1" applyFont="1" applyFill="1" applyBorder="1" applyAlignment="1">
      <alignment horizontal="center" vertical="center" wrapText="1"/>
    </xf>
    <xf numFmtId="2" fontId="5" fillId="10" borderId="1" xfId="0" applyNumberFormat="1" applyFont="1" applyFill="1" applyBorder="1" applyAlignment="1">
      <alignment horizontal="center" vertical="center" wrapText="1"/>
    </xf>
    <xf numFmtId="10" fontId="5" fillId="10" borderId="1" xfId="0" applyNumberFormat="1" applyFont="1" applyFill="1" applyBorder="1" applyAlignment="1">
      <alignment horizontal="center" vertical="center" wrapText="1"/>
    </xf>
    <xf numFmtId="177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7" borderId="1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2" fontId="5" fillId="1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10" borderId="1" xfId="0" applyNumberFormat="1" applyFont="1" applyFill="1" applyBorder="1" applyAlignment="1">
      <alignment horizontal="center" vertical="center" wrapText="1"/>
    </xf>
  </cellXfs>
  <cellStyles count="4">
    <cellStyle name="Excel Built-in Normal" xfId="2"/>
    <cellStyle name="Normale" xfId="0" builtinId="0"/>
    <cellStyle name="SAPMemberCell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re.merckserono@legalmail.it" TargetMode="External"/><Relationship Id="rId13" Type="http://schemas.openxmlformats.org/officeDocument/2006/relationships/hyperlink" Target="mailto:VIIV.UFFICIOGARE@PEC.IT" TargetMode="External"/><Relationship Id="rId3" Type="http://schemas.openxmlformats.org/officeDocument/2006/relationships/hyperlink" Target="mailto:ufficio.gare@cert.bms.com" TargetMode="External"/><Relationship Id="rId7" Type="http://schemas.openxmlformats.org/officeDocument/2006/relationships/hyperlink" Target="mailto:astellas.gare@legalmail.it" TargetMode="External"/><Relationship Id="rId12" Type="http://schemas.openxmlformats.org/officeDocument/2006/relationships/hyperlink" Target="mailto:ufficiogarenovonordisk@pec.it" TargetMode="External"/><Relationship Id="rId2" Type="http://schemas.openxmlformats.org/officeDocument/2006/relationships/hyperlink" Target="mailto:GAREPFIZER@PEC.IT" TargetMode="External"/><Relationship Id="rId1" Type="http://schemas.openxmlformats.org/officeDocument/2006/relationships/hyperlink" Target="mailto:ufficiogaregilead@legalmail.it" TargetMode="External"/><Relationship Id="rId6" Type="http://schemas.openxmlformats.org/officeDocument/2006/relationships/hyperlink" Target="mailto:drfalkpharma@legalmail.it" TargetMode="External"/><Relationship Id="rId11" Type="http://schemas.openxmlformats.org/officeDocument/2006/relationships/hyperlink" Target="mailto:amgen.gare@legalmail.it" TargetMode="External"/><Relationship Id="rId5" Type="http://schemas.openxmlformats.org/officeDocument/2006/relationships/hyperlink" Target="mailto:gare.leopharma@legalmail.it" TargetMode="External"/><Relationship Id="rId10" Type="http://schemas.openxmlformats.org/officeDocument/2006/relationships/hyperlink" Target="mailto:EUROMED-PHARMA.SRL@PEC.IT" TargetMode="External"/><Relationship Id="rId4" Type="http://schemas.openxmlformats.org/officeDocument/2006/relationships/hyperlink" Target="mailto:amministrazione@pec.labct.it" TargetMode="External"/><Relationship Id="rId9" Type="http://schemas.openxmlformats.org/officeDocument/2006/relationships/hyperlink" Target="mailto:garestemline@legalmail.i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49"/>
  <sheetViews>
    <sheetView tabSelected="1" zoomScale="66" zoomScaleNormal="66" workbookViewId="0">
      <pane ySplit="1" topLeftCell="A2" activePane="bottomLeft" state="frozen"/>
      <selection activeCell="C1" sqref="C1"/>
      <selection pane="bottomLeft" activeCell="K17" sqref="K17:K22"/>
    </sheetView>
  </sheetViews>
  <sheetFormatPr defaultColWidth="9.109375" defaultRowHeight="14.4" x14ac:dyDescent="0.3"/>
  <cols>
    <col min="1" max="1" width="19" style="11" customWidth="1"/>
    <col min="2" max="2" width="17.6640625" style="11" customWidth="1"/>
    <col min="3" max="3" width="22.44140625" style="11" customWidth="1"/>
    <col min="4" max="4" width="44.33203125" style="18" customWidth="1"/>
    <col min="5" max="5" width="27.109375" style="12" customWidth="1"/>
    <col min="6" max="6" width="51" style="12" customWidth="1"/>
    <col min="7" max="7" width="27.44140625" style="12" customWidth="1"/>
    <col min="8" max="8" width="38.33203125" style="12" customWidth="1"/>
    <col min="9" max="9" width="36.88671875" style="12" customWidth="1"/>
    <col min="10" max="10" width="31.109375" style="12" customWidth="1"/>
    <col min="11" max="11" width="25.33203125" style="13" customWidth="1"/>
    <col min="12" max="14" width="33.6640625" style="26" customWidth="1"/>
    <col min="15" max="15" width="28.33203125" style="13" customWidth="1"/>
    <col min="16" max="16" width="32" style="13" customWidth="1"/>
    <col min="17" max="17" width="20.6640625" style="13" customWidth="1"/>
    <col min="18" max="18" width="26" style="13" customWidth="1"/>
    <col min="19" max="19" width="23.33203125" style="12" customWidth="1"/>
    <col min="20" max="20" width="23.5546875" style="13" hidden="1" customWidth="1"/>
    <col min="21" max="21" width="21" style="13" customWidth="1"/>
    <col min="22" max="22" width="21.88671875" style="13" customWidth="1"/>
    <col min="23" max="23" width="18.88671875" style="13" customWidth="1"/>
    <col min="24" max="24" width="26.88671875" style="13" customWidth="1"/>
    <col min="25" max="25" width="10.5546875" style="13" hidden="1" customWidth="1"/>
    <col min="26" max="26" width="37.44140625" style="13" customWidth="1"/>
    <col min="27" max="27" width="33.44140625" style="13" customWidth="1"/>
    <col min="28" max="28" width="25.109375" style="13" customWidth="1"/>
    <col min="29" max="29" width="23.5546875" style="13" customWidth="1"/>
    <col min="30" max="30" width="15.5546875" style="13" customWidth="1"/>
    <col min="31" max="31" width="22.6640625" style="21" customWidth="1"/>
    <col min="32" max="32" width="29" style="1" customWidth="1"/>
    <col min="33" max="33" width="15.109375" style="1" customWidth="1"/>
    <col min="34" max="34" width="20.6640625" style="1" customWidth="1"/>
    <col min="35" max="35" width="28.88671875" style="1" customWidth="1"/>
    <col min="36" max="95" width="24.44140625" style="1" customWidth="1"/>
    <col min="96" max="96" width="29.6640625" style="1" customWidth="1"/>
    <col min="97" max="16384" width="9.109375" style="1"/>
  </cols>
  <sheetData>
    <row r="1" spans="1:96" s="8" customFormat="1" ht="96.75" customHeight="1" x14ac:dyDescent="0.3">
      <c r="A1" s="76" t="s">
        <v>78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8"/>
      <c r="AF1" s="27"/>
      <c r="AG1" s="75" t="s">
        <v>52</v>
      </c>
      <c r="AH1" s="75"/>
      <c r="AI1" s="75"/>
      <c r="AJ1" s="75" t="s">
        <v>53</v>
      </c>
      <c r="AK1" s="75"/>
      <c r="AL1" s="75"/>
      <c r="AM1" s="75" t="s">
        <v>54</v>
      </c>
      <c r="AN1" s="75"/>
      <c r="AO1" s="75"/>
      <c r="AP1" s="75" t="s">
        <v>55</v>
      </c>
      <c r="AQ1" s="75"/>
      <c r="AR1" s="75"/>
      <c r="AS1" s="75" t="s">
        <v>56</v>
      </c>
      <c r="AT1" s="75"/>
      <c r="AU1" s="75"/>
      <c r="AV1" s="75" t="s">
        <v>57</v>
      </c>
      <c r="AW1" s="75"/>
      <c r="AX1" s="75"/>
      <c r="AY1" s="75" t="s">
        <v>58</v>
      </c>
      <c r="AZ1" s="75"/>
      <c r="BA1" s="75"/>
      <c r="BB1" s="75" t="s">
        <v>59</v>
      </c>
      <c r="BC1" s="75"/>
      <c r="BD1" s="75"/>
      <c r="BE1" s="75" t="s">
        <v>60</v>
      </c>
      <c r="BF1" s="75"/>
      <c r="BG1" s="75"/>
      <c r="BH1" s="75" t="s">
        <v>61</v>
      </c>
      <c r="BI1" s="75"/>
      <c r="BJ1" s="75"/>
      <c r="BK1" s="75" t="s">
        <v>62</v>
      </c>
      <c r="BL1" s="75"/>
      <c r="BM1" s="75"/>
      <c r="BN1" s="75" t="s">
        <v>63</v>
      </c>
      <c r="BO1" s="75"/>
      <c r="BP1" s="75"/>
      <c r="BQ1" s="75" t="s">
        <v>64</v>
      </c>
      <c r="BR1" s="75"/>
      <c r="BS1" s="75"/>
      <c r="BT1" s="75" t="s">
        <v>65</v>
      </c>
      <c r="BU1" s="75"/>
      <c r="BV1" s="75"/>
      <c r="BW1" s="75" t="s">
        <v>66</v>
      </c>
      <c r="BX1" s="75"/>
      <c r="BY1" s="75"/>
      <c r="BZ1" s="75" t="s">
        <v>67</v>
      </c>
      <c r="CA1" s="75"/>
      <c r="CB1" s="75"/>
      <c r="CC1" s="75" t="s">
        <v>68</v>
      </c>
      <c r="CD1" s="75"/>
      <c r="CE1" s="75"/>
      <c r="CF1" s="75" t="s">
        <v>69</v>
      </c>
      <c r="CG1" s="75"/>
      <c r="CH1" s="75"/>
      <c r="CI1" s="75" t="s">
        <v>70</v>
      </c>
      <c r="CJ1" s="75"/>
      <c r="CK1" s="75"/>
      <c r="CL1" s="75" t="s">
        <v>71</v>
      </c>
      <c r="CM1" s="75"/>
      <c r="CN1" s="75"/>
      <c r="CO1" s="75" t="s">
        <v>72</v>
      </c>
      <c r="CP1" s="75"/>
      <c r="CQ1" s="75"/>
      <c r="CR1" s="41"/>
    </row>
    <row r="2" spans="1:96" ht="120.75" customHeight="1" x14ac:dyDescent="0.3">
      <c r="A2" s="15" t="s">
        <v>8</v>
      </c>
      <c r="B2" s="15" t="s">
        <v>7</v>
      </c>
      <c r="C2" s="15" t="s">
        <v>9</v>
      </c>
      <c r="D2" s="15" t="s">
        <v>32</v>
      </c>
      <c r="E2" s="17" t="s">
        <v>35</v>
      </c>
      <c r="F2" s="17" t="s">
        <v>36</v>
      </c>
      <c r="G2" s="17" t="s">
        <v>37</v>
      </c>
      <c r="H2" s="17" t="s">
        <v>38</v>
      </c>
      <c r="I2" s="15" t="s">
        <v>28</v>
      </c>
      <c r="J2" s="15" t="s">
        <v>0</v>
      </c>
      <c r="K2" s="15" t="s">
        <v>22</v>
      </c>
      <c r="L2" s="25" t="s">
        <v>23</v>
      </c>
      <c r="M2" s="25" t="s">
        <v>24</v>
      </c>
      <c r="N2" s="25" t="s">
        <v>25</v>
      </c>
      <c r="O2" s="15" t="s">
        <v>1</v>
      </c>
      <c r="P2" s="15" t="s">
        <v>3</v>
      </c>
      <c r="Q2" s="15" t="s">
        <v>2</v>
      </c>
      <c r="R2" s="15" t="s">
        <v>26</v>
      </c>
      <c r="S2" s="15" t="s">
        <v>27</v>
      </c>
      <c r="T2" s="15" t="s">
        <v>4</v>
      </c>
      <c r="U2" s="15" t="s">
        <v>5</v>
      </c>
      <c r="V2" s="15" t="s">
        <v>6</v>
      </c>
      <c r="W2" s="15" t="s">
        <v>19</v>
      </c>
      <c r="X2" s="15" t="s">
        <v>20</v>
      </c>
      <c r="Y2" s="15" t="s">
        <v>21</v>
      </c>
      <c r="Z2" s="15" t="s">
        <v>16</v>
      </c>
      <c r="AA2" s="15" t="s">
        <v>17</v>
      </c>
      <c r="AB2" s="15" t="s">
        <v>18</v>
      </c>
      <c r="AC2" s="15" t="s">
        <v>13</v>
      </c>
      <c r="AD2" s="15" t="s">
        <v>14</v>
      </c>
      <c r="AE2" s="20" t="s">
        <v>15</v>
      </c>
      <c r="AF2" s="39" t="s">
        <v>24</v>
      </c>
      <c r="AG2" s="28" t="s">
        <v>73</v>
      </c>
      <c r="AH2" s="29" t="s">
        <v>74</v>
      </c>
      <c r="AI2" s="30" t="s">
        <v>75</v>
      </c>
      <c r="AJ2" s="28" t="s">
        <v>73</v>
      </c>
      <c r="AK2" s="29" t="s">
        <v>74</v>
      </c>
      <c r="AL2" s="30" t="s">
        <v>75</v>
      </c>
      <c r="AM2" s="28" t="s">
        <v>73</v>
      </c>
      <c r="AN2" s="29" t="s">
        <v>74</v>
      </c>
      <c r="AO2" s="30" t="s">
        <v>75</v>
      </c>
      <c r="AP2" s="28" t="s">
        <v>73</v>
      </c>
      <c r="AQ2" s="29" t="s">
        <v>76</v>
      </c>
      <c r="AR2" s="30" t="s">
        <v>75</v>
      </c>
      <c r="AS2" s="28" t="s">
        <v>73</v>
      </c>
      <c r="AT2" s="29" t="s">
        <v>74</v>
      </c>
      <c r="AU2" s="30" t="s">
        <v>75</v>
      </c>
      <c r="AV2" s="28" t="s">
        <v>73</v>
      </c>
      <c r="AW2" s="29" t="s">
        <v>76</v>
      </c>
      <c r="AX2" s="30" t="s">
        <v>75</v>
      </c>
      <c r="AY2" s="28" t="s">
        <v>73</v>
      </c>
      <c r="AZ2" s="31" t="s">
        <v>74</v>
      </c>
      <c r="BA2" s="32" t="s">
        <v>75</v>
      </c>
      <c r="BB2" s="28" t="s">
        <v>73</v>
      </c>
      <c r="BC2" s="29" t="s">
        <v>74</v>
      </c>
      <c r="BD2" s="30" t="s">
        <v>75</v>
      </c>
      <c r="BE2" s="28" t="s">
        <v>73</v>
      </c>
      <c r="BF2" s="29" t="s">
        <v>76</v>
      </c>
      <c r="BG2" s="30" t="s">
        <v>75</v>
      </c>
      <c r="BH2" s="28" t="s">
        <v>61</v>
      </c>
      <c r="BI2" s="29" t="s">
        <v>74</v>
      </c>
      <c r="BJ2" s="30" t="s">
        <v>75</v>
      </c>
      <c r="BK2" s="28" t="s">
        <v>62</v>
      </c>
      <c r="BL2" s="29" t="s">
        <v>74</v>
      </c>
      <c r="BM2" s="30" t="s">
        <v>75</v>
      </c>
      <c r="BN2" s="28" t="s">
        <v>63</v>
      </c>
      <c r="BO2" s="29" t="s">
        <v>76</v>
      </c>
      <c r="BP2" s="30" t="s">
        <v>75</v>
      </c>
      <c r="BQ2" s="28" t="s">
        <v>64</v>
      </c>
      <c r="BR2" s="29" t="s">
        <v>74</v>
      </c>
      <c r="BS2" s="30" t="s">
        <v>75</v>
      </c>
      <c r="BT2" s="28" t="s">
        <v>65</v>
      </c>
      <c r="BU2" s="29" t="s">
        <v>74</v>
      </c>
      <c r="BV2" s="30" t="s">
        <v>75</v>
      </c>
      <c r="BW2" s="28" t="s">
        <v>66</v>
      </c>
      <c r="BX2" s="29" t="s">
        <v>74</v>
      </c>
      <c r="BY2" s="30" t="s">
        <v>75</v>
      </c>
      <c r="BZ2" s="28" t="s">
        <v>67</v>
      </c>
      <c r="CA2" s="29" t="s">
        <v>74</v>
      </c>
      <c r="CB2" s="30" t="s">
        <v>75</v>
      </c>
      <c r="CC2" s="28" t="s">
        <v>68</v>
      </c>
      <c r="CD2" s="29" t="s">
        <v>74</v>
      </c>
      <c r="CE2" s="30" t="s">
        <v>75</v>
      </c>
      <c r="CF2" s="28" t="s">
        <v>69</v>
      </c>
      <c r="CG2" s="29" t="s">
        <v>74</v>
      </c>
      <c r="CH2" s="30" t="s">
        <v>75</v>
      </c>
      <c r="CI2" s="28" t="s">
        <v>70</v>
      </c>
      <c r="CJ2" s="29" t="s">
        <v>74</v>
      </c>
      <c r="CK2" s="30" t="s">
        <v>75</v>
      </c>
      <c r="CL2" s="28" t="s">
        <v>71</v>
      </c>
      <c r="CM2" s="29" t="s">
        <v>74</v>
      </c>
      <c r="CN2" s="30" t="s">
        <v>75</v>
      </c>
      <c r="CO2" s="28" t="s">
        <v>72</v>
      </c>
      <c r="CP2" s="29" t="s">
        <v>74</v>
      </c>
      <c r="CQ2" s="30" t="s">
        <v>75</v>
      </c>
      <c r="CR2" s="42" t="s">
        <v>77</v>
      </c>
    </row>
    <row r="3" spans="1:96" s="2" customFormat="1" ht="41.25" customHeight="1" x14ac:dyDescent="0.3">
      <c r="A3" s="43" t="s">
        <v>79</v>
      </c>
      <c r="B3" s="43" t="s">
        <v>12</v>
      </c>
      <c r="C3" s="43" t="s">
        <v>80</v>
      </c>
      <c r="D3" s="45" t="s">
        <v>129</v>
      </c>
      <c r="E3" s="44" t="s">
        <v>130</v>
      </c>
      <c r="F3" s="45" t="s">
        <v>131</v>
      </c>
      <c r="G3" s="46" t="s">
        <v>132</v>
      </c>
      <c r="H3" s="43" t="s">
        <v>133</v>
      </c>
      <c r="I3" s="43" t="s">
        <v>81</v>
      </c>
      <c r="J3" s="43" t="s">
        <v>245</v>
      </c>
      <c r="K3" s="79"/>
      <c r="L3" s="53"/>
      <c r="M3" s="53"/>
      <c r="N3" s="53"/>
      <c r="O3" s="45" t="s">
        <v>180</v>
      </c>
      <c r="P3" s="45" t="s">
        <v>48</v>
      </c>
      <c r="Q3" s="57" t="s">
        <v>50</v>
      </c>
      <c r="R3" s="53"/>
      <c r="S3" s="45" t="s">
        <v>232</v>
      </c>
      <c r="T3" s="58" t="s">
        <v>199</v>
      </c>
      <c r="U3" s="58" t="s">
        <v>200</v>
      </c>
      <c r="V3" s="58">
        <v>1</v>
      </c>
      <c r="W3" s="45" t="s">
        <v>11</v>
      </c>
      <c r="X3" s="50"/>
      <c r="Y3" s="6">
        <v>10</v>
      </c>
      <c r="Z3" s="50"/>
      <c r="AA3" s="54"/>
      <c r="AB3" s="55"/>
      <c r="AC3" s="4" t="s">
        <v>246</v>
      </c>
      <c r="AD3" s="3" t="s">
        <v>10</v>
      </c>
      <c r="AE3" s="61">
        <v>49650</v>
      </c>
      <c r="AF3" s="74"/>
      <c r="AG3" s="33">
        <v>0</v>
      </c>
      <c r="AH3" s="34">
        <f t="shared" ref="AH3:AH22" si="0">TRUNC((AG3/12*36),0)</f>
        <v>0</v>
      </c>
      <c r="AI3" s="35">
        <f t="shared" ref="AI3:AI22" si="1">AH3*AF3</f>
        <v>0</v>
      </c>
      <c r="AJ3" s="33">
        <v>0</v>
      </c>
      <c r="AK3" s="34">
        <f t="shared" ref="AK3:AK22" si="2">TRUNC((AJ3/12*36),0)</f>
        <v>0</v>
      </c>
      <c r="AL3" s="35">
        <f t="shared" ref="AL3:AL22" si="3">AK3*AF3</f>
        <v>0</v>
      </c>
      <c r="AM3" s="33">
        <v>0</v>
      </c>
      <c r="AN3" s="34">
        <f t="shared" ref="AN3:AN22" si="4">TRUNC((AM3/12*36),0)</f>
        <v>0</v>
      </c>
      <c r="AO3" s="35">
        <f t="shared" ref="AO3:AO22" si="5">AN3*AF3</f>
        <v>0</v>
      </c>
      <c r="AP3" s="33">
        <v>0</v>
      </c>
      <c r="AQ3" s="36">
        <f t="shared" ref="AQ3:AQ22" si="6">TRUNC((AP3/12*36),0)</f>
        <v>0</v>
      </c>
      <c r="AR3" s="35">
        <f t="shared" ref="AR3:AR22" si="7">AQ3*AF3</f>
        <v>0</v>
      </c>
      <c r="AS3" s="33">
        <v>0</v>
      </c>
      <c r="AT3" s="34">
        <f t="shared" ref="AT3:AT22" si="8">TRUNC((AS3/12*36),0)</f>
        <v>0</v>
      </c>
      <c r="AU3" s="35">
        <f t="shared" ref="AU3:AU22" si="9">AT3*AF3</f>
        <v>0</v>
      </c>
      <c r="AV3" s="33">
        <v>28</v>
      </c>
      <c r="AW3" s="36">
        <f t="shared" ref="AW3:AW22" si="10">TRUNC((AV3/12*36),0)</f>
        <v>84</v>
      </c>
      <c r="AX3" s="35">
        <f t="shared" ref="AX3:AX22" si="11">AW3*AF3</f>
        <v>0</v>
      </c>
      <c r="AY3" s="33">
        <v>0</v>
      </c>
      <c r="AZ3" s="36">
        <f t="shared" ref="AZ3:AZ22" si="12">TRUNC((AY3/12*36),0)</f>
        <v>0</v>
      </c>
      <c r="BA3" s="37">
        <f t="shared" ref="BA3:BA22" si="13">AZ3*AF3</f>
        <v>0</v>
      </c>
      <c r="BB3" s="33">
        <v>0</v>
      </c>
      <c r="BC3" s="36">
        <f t="shared" ref="BC3:BC22" si="14">TRUNC((BB3/12*36),0)</f>
        <v>0</v>
      </c>
      <c r="BD3" s="35">
        <f t="shared" ref="BD3:BD22" si="15">BC3*AF3</f>
        <v>0</v>
      </c>
      <c r="BE3" s="33">
        <v>0</v>
      </c>
      <c r="BF3" s="36">
        <f t="shared" ref="BF3:BF22" si="16">TRUNC((BE3/12*36),0)</f>
        <v>0</v>
      </c>
      <c r="BG3" s="35">
        <f t="shared" ref="BG3:BG22" si="17">BF3*AF3</f>
        <v>0</v>
      </c>
      <c r="BH3" s="33">
        <v>0</v>
      </c>
      <c r="BI3" s="36">
        <f t="shared" ref="BI3:BI22" si="18">TRUNC((BH3/12*36),0)</f>
        <v>0</v>
      </c>
      <c r="BJ3" s="35">
        <f t="shared" ref="BJ3:BJ22" si="19">BI3*AF3</f>
        <v>0</v>
      </c>
      <c r="BK3" s="33">
        <v>0</v>
      </c>
      <c r="BL3" s="36">
        <f t="shared" ref="BL3:BL22" si="20">TRUNC((BK3/12*36),0)</f>
        <v>0</v>
      </c>
      <c r="BM3" s="35">
        <f t="shared" ref="BM3:BM22" si="21">BL3*AF3</f>
        <v>0</v>
      </c>
      <c r="BN3" s="33">
        <v>0</v>
      </c>
      <c r="BO3" s="36">
        <f t="shared" ref="BO3:BO22" si="22">TRUNC((BN3/12*36),0)</f>
        <v>0</v>
      </c>
      <c r="BP3" s="35">
        <f t="shared" ref="BP3:BP22" si="23">BO3*AF3</f>
        <v>0</v>
      </c>
      <c r="BQ3" s="33">
        <v>0</v>
      </c>
      <c r="BR3" s="36">
        <f t="shared" ref="BR3:BR22" si="24">TRUNC((BQ3/12*36),0)</f>
        <v>0</v>
      </c>
      <c r="BS3" s="35">
        <f t="shared" ref="BS3:BS22" si="25">BR3*AF3</f>
        <v>0</v>
      </c>
      <c r="BT3" s="33">
        <v>0</v>
      </c>
      <c r="BU3" s="36">
        <f t="shared" ref="BU3:BU22" si="26">TRUNC((BT3/12*36),0)</f>
        <v>0</v>
      </c>
      <c r="BV3" s="35">
        <f t="shared" ref="BV3:BV22" si="27">BU3*AF3</f>
        <v>0</v>
      </c>
      <c r="BW3" s="33">
        <v>0</v>
      </c>
      <c r="BX3" s="36">
        <f t="shared" ref="BX3:BX22" si="28">TRUNC((BW3/12*36),0)</f>
        <v>0</v>
      </c>
      <c r="BY3" s="35">
        <f t="shared" ref="BY3:BY22" si="29">BX3*AF3</f>
        <v>0</v>
      </c>
      <c r="BZ3" s="33">
        <v>0</v>
      </c>
      <c r="CA3" s="36">
        <f t="shared" ref="CA3:CA22" si="30">TRUNC((BZ3/12*36),0)</f>
        <v>0</v>
      </c>
      <c r="CB3" s="35">
        <f t="shared" ref="CB3:CB22" si="31">CA3*AF3</f>
        <v>0</v>
      </c>
      <c r="CC3" s="33">
        <v>0</v>
      </c>
      <c r="CD3" s="36">
        <f t="shared" ref="CD3:CD22" si="32">TRUNC((CC3/12*36),0)</f>
        <v>0</v>
      </c>
      <c r="CE3" s="35">
        <f t="shared" ref="CE3:CE22" si="33">CD3*AF3</f>
        <v>0</v>
      </c>
      <c r="CF3" s="33">
        <v>0</v>
      </c>
      <c r="CG3" s="36">
        <f t="shared" ref="CG3:CG22" si="34">TRUNC((CF3/12*36),0)</f>
        <v>0</v>
      </c>
      <c r="CH3" s="35">
        <f t="shared" ref="CH3:CH22" si="35">CG3*AF3</f>
        <v>0</v>
      </c>
      <c r="CI3" s="33">
        <v>0</v>
      </c>
      <c r="CJ3" s="34">
        <f t="shared" ref="CJ3:CJ22" si="36">TRUNC((CI3/12*36),0)</f>
        <v>0</v>
      </c>
      <c r="CK3" s="35">
        <f t="shared" ref="CK3:CK22" si="37">CJ3*AF3</f>
        <v>0</v>
      </c>
      <c r="CL3" s="33">
        <v>0</v>
      </c>
      <c r="CM3" s="34">
        <f t="shared" ref="CM3:CM22" si="38">TRUNC((CL3/12*36),0)</f>
        <v>0</v>
      </c>
      <c r="CN3" s="35">
        <f t="shared" ref="CN3:CN22" si="39">CM3*AF3</f>
        <v>0</v>
      </c>
      <c r="CO3" s="33">
        <v>0</v>
      </c>
      <c r="CP3" s="34">
        <f t="shared" ref="CP3:CP22" si="40">TRUNC((CO3/12*36),0)</f>
        <v>0</v>
      </c>
      <c r="CQ3" s="35">
        <f t="shared" ref="CQ3:CQ22" si="41">CP3*AF3</f>
        <v>0</v>
      </c>
      <c r="CR3" s="40">
        <v>16</v>
      </c>
    </row>
    <row r="4" spans="1:96" s="2" customFormat="1" ht="58.5" customHeight="1" x14ac:dyDescent="0.3">
      <c r="A4" s="43" t="s">
        <v>82</v>
      </c>
      <c r="B4" s="43" t="s">
        <v>12</v>
      </c>
      <c r="C4" s="43" t="s">
        <v>83</v>
      </c>
      <c r="D4" s="43" t="s">
        <v>134</v>
      </c>
      <c r="E4" s="44" t="s">
        <v>135</v>
      </c>
      <c r="F4" s="45" t="s">
        <v>136</v>
      </c>
      <c r="G4" s="46" t="s">
        <v>277</v>
      </c>
      <c r="H4" s="43" t="s">
        <v>137</v>
      </c>
      <c r="I4" s="43" t="s">
        <v>84</v>
      </c>
      <c r="J4" s="43" t="s">
        <v>175</v>
      </c>
      <c r="K4" s="16">
        <v>1659600</v>
      </c>
      <c r="L4" s="22">
        <v>0.5907</v>
      </c>
      <c r="M4" s="22">
        <v>0.5907</v>
      </c>
      <c r="N4" s="22">
        <f t="shared" ref="N4:N16" si="42">K4*M4</f>
        <v>980325.72</v>
      </c>
      <c r="O4" s="58" t="s">
        <v>181</v>
      </c>
      <c r="P4" s="45" t="s">
        <v>46</v>
      </c>
      <c r="Q4" s="57" t="s">
        <v>30</v>
      </c>
      <c r="R4" s="22">
        <v>0.5907</v>
      </c>
      <c r="S4" s="45" t="s">
        <v>233</v>
      </c>
      <c r="T4" s="52" t="s">
        <v>201</v>
      </c>
      <c r="U4" s="58" t="s">
        <v>202</v>
      </c>
      <c r="V4" s="58">
        <v>100</v>
      </c>
      <c r="W4" s="45" t="s">
        <v>12</v>
      </c>
      <c r="X4" s="3">
        <v>110.78</v>
      </c>
      <c r="Y4" s="51">
        <v>10</v>
      </c>
      <c r="Z4" s="3"/>
      <c r="AA4" s="59">
        <v>0.41349999999999998</v>
      </c>
      <c r="AB4" s="3">
        <v>41.35</v>
      </c>
      <c r="AC4" s="4" t="s">
        <v>251</v>
      </c>
      <c r="AD4" s="3" t="s">
        <v>10</v>
      </c>
      <c r="AE4" s="61" t="s">
        <v>251</v>
      </c>
      <c r="AF4" s="66">
        <v>0.5907</v>
      </c>
      <c r="AG4" s="33">
        <v>20000</v>
      </c>
      <c r="AH4" s="34">
        <f t="shared" si="0"/>
        <v>60000</v>
      </c>
      <c r="AI4" s="35">
        <f t="shared" si="1"/>
        <v>35442</v>
      </c>
      <c r="AJ4" s="33">
        <v>12000</v>
      </c>
      <c r="AK4" s="34">
        <f t="shared" si="2"/>
        <v>36000</v>
      </c>
      <c r="AL4" s="35">
        <f t="shared" si="3"/>
        <v>21265.200000000001</v>
      </c>
      <c r="AM4" s="33">
        <v>70000</v>
      </c>
      <c r="AN4" s="34">
        <f t="shared" si="4"/>
        <v>210000</v>
      </c>
      <c r="AO4" s="35">
        <f t="shared" si="5"/>
        <v>124047</v>
      </c>
      <c r="AP4" s="33">
        <v>10000</v>
      </c>
      <c r="AQ4" s="36">
        <f t="shared" si="6"/>
        <v>30000</v>
      </c>
      <c r="AR4" s="35">
        <f t="shared" si="7"/>
        <v>17721</v>
      </c>
      <c r="AS4" s="33">
        <v>40000</v>
      </c>
      <c r="AT4" s="34">
        <f t="shared" si="8"/>
        <v>120000</v>
      </c>
      <c r="AU4" s="35">
        <f t="shared" si="9"/>
        <v>70884</v>
      </c>
      <c r="AV4" s="33">
        <v>70000</v>
      </c>
      <c r="AW4" s="36">
        <f t="shared" si="10"/>
        <v>210000</v>
      </c>
      <c r="AX4" s="35">
        <f t="shared" si="11"/>
        <v>124047</v>
      </c>
      <c r="AY4" s="33">
        <v>20000</v>
      </c>
      <c r="AZ4" s="36">
        <f t="shared" si="12"/>
        <v>60000</v>
      </c>
      <c r="BA4" s="37">
        <f t="shared" si="13"/>
        <v>35442</v>
      </c>
      <c r="BB4" s="33">
        <v>100000</v>
      </c>
      <c r="BC4" s="36">
        <f t="shared" si="14"/>
        <v>300000</v>
      </c>
      <c r="BD4" s="35">
        <f t="shared" si="15"/>
        <v>177210</v>
      </c>
      <c r="BE4" s="33">
        <v>10000</v>
      </c>
      <c r="BF4" s="36">
        <f t="shared" si="16"/>
        <v>30000</v>
      </c>
      <c r="BG4" s="35">
        <f t="shared" si="17"/>
        <v>17721</v>
      </c>
      <c r="BH4" s="33">
        <v>24000</v>
      </c>
      <c r="BI4" s="36">
        <f t="shared" si="18"/>
        <v>72000</v>
      </c>
      <c r="BJ4" s="35">
        <f t="shared" si="19"/>
        <v>42530.400000000001</v>
      </c>
      <c r="BK4" s="33">
        <v>0</v>
      </c>
      <c r="BL4" s="36">
        <f t="shared" si="20"/>
        <v>0</v>
      </c>
      <c r="BM4" s="35">
        <f t="shared" si="21"/>
        <v>0</v>
      </c>
      <c r="BN4" s="33">
        <v>15000</v>
      </c>
      <c r="BO4" s="36">
        <f t="shared" si="22"/>
        <v>45000</v>
      </c>
      <c r="BP4" s="35">
        <f t="shared" si="23"/>
        <v>26581.5</v>
      </c>
      <c r="BQ4" s="33">
        <v>14000</v>
      </c>
      <c r="BR4" s="36">
        <f t="shared" si="24"/>
        <v>42000</v>
      </c>
      <c r="BS4" s="35">
        <f t="shared" si="25"/>
        <v>24809.4</v>
      </c>
      <c r="BT4" s="33">
        <v>14000</v>
      </c>
      <c r="BU4" s="36">
        <f t="shared" si="26"/>
        <v>42000</v>
      </c>
      <c r="BV4" s="35">
        <f t="shared" si="27"/>
        <v>24809.4</v>
      </c>
      <c r="BW4" s="33">
        <v>14000</v>
      </c>
      <c r="BX4" s="36">
        <f t="shared" si="28"/>
        <v>42000</v>
      </c>
      <c r="BY4" s="35">
        <f t="shared" si="29"/>
        <v>24809.4</v>
      </c>
      <c r="BZ4" s="33">
        <v>14000</v>
      </c>
      <c r="CA4" s="36">
        <f t="shared" si="30"/>
        <v>42000</v>
      </c>
      <c r="CB4" s="35">
        <f t="shared" si="31"/>
        <v>24809.4</v>
      </c>
      <c r="CC4" s="33">
        <v>14000</v>
      </c>
      <c r="CD4" s="36">
        <f t="shared" si="32"/>
        <v>42000</v>
      </c>
      <c r="CE4" s="35">
        <f t="shared" si="33"/>
        <v>24809.4</v>
      </c>
      <c r="CF4" s="33">
        <v>0</v>
      </c>
      <c r="CG4" s="36">
        <f t="shared" si="34"/>
        <v>0</v>
      </c>
      <c r="CH4" s="35">
        <f t="shared" si="35"/>
        <v>0</v>
      </c>
      <c r="CI4" s="33">
        <v>0</v>
      </c>
      <c r="CJ4" s="34">
        <f t="shared" si="36"/>
        <v>0</v>
      </c>
      <c r="CK4" s="35">
        <f t="shared" si="37"/>
        <v>0</v>
      </c>
      <c r="CL4" s="33">
        <v>0</v>
      </c>
      <c r="CM4" s="34">
        <f t="shared" si="38"/>
        <v>0</v>
      </c>
      <c r="CN4" s="35">
        <f t="shared" si="39"/>
        <v>0</v>
      </c>
      <c r="CO4" s="33">
        <v>0</v>
      </c>
      <c r="CP4" s="34">
        <f t="shared" si="40"/>
        <v>0</v>
      </c>
      <c r="CQ4" s="35">
        <f t="shared" si="41"/>
        <v>0</v>
      </c>
      <c r="CR4" s="40">
        <v>276600</v>
      </c>
    </row>
    <row r="5" spans="1:96" s="2" customFormat="1" ht="33" customHeight="1" x14ac:dyDescent="0.3">
      <c r="A5" s="43" t="s">
        <v>85</v>
      </c>
      <c r="B5" s="43" t="s">
        <v>12</v>
      </c>
      <c r="C5" s="43" t="s">
        <v>86</v>
      </c>
      <c r="D5" s="43" t="s">
        <v>138</v>
      </c>
      <c r="E5" s="44" t="s">
        <v>139</v>
      </c>
      <c r="F5" s="45" t="s">
        <v>140</v>
      </c>
      <c r="G5" s="46" t="s">
        <v>248</v>
      </c>
      <c r="H5" s="43" t="s">
        <v>247</v>
      </c>
      <c r="I5" s="43" t="s">
        <v>87</v>
      </c>
      <c r="J5" s="43" t="s">
        <v>198</v>
      </c>
      <c r="K5" s="7">
        <v>799</v>
      </c>
      <c r="L5" s="22">
        <v>1451.52</v>
      </c>
      <c r="M5" s="22">
        <v>1451.52</v>
      </c>
      <c r="N5" s="22">
        <f t="shared" si="42"/>
        <v>1159764.48</v>
      </c>
      <c r="O5" s="45" t="s">
        <v>182</v>
      </c>
      <c r="P5" s="45" t="s">
        <v>198</v>
      </c>
      <c r="Q5" s="57" t="s">
        <v>183</v>
      </c>
      <c r="R5" s="22">
        <v>1451.52</v>
      </c>
      <c r="S5" s="45" t="s">
        <v>234</v>
      </c>
      <c r="T5" s="58" t="s">
        <v>203</v>
      </c>
      <c r="U5" s="58" t="s">
        <v>204</v>
      </c>
      <c r="V5" s="58">
        <v>2</v>
      </c>
      <c r="W5" s="45" t="s">
        <v>11</v>
      </c>
      <c r="X5" s="3">
        <v>1451.52</v>
      </c>
      <c r="Y5" s="6">
        <v>10</v>
      </c>
      <c r="Z5" s="3" t="s">
        <v>51</v>
      </c>
      <c r="AA5" s="60" t="s">
        <v>250</v>
      </c>
      <c r="AB5" s="60">
        <v>0</v>
      </c>
      <c r="AC5" s="4" t="s">
        <v>249</v>
      </c>
      <c r="AD5" s="3" t="s">
        <v>10</v>
      </c>
      <c r="AE5" s="61" t="s">
        <v>251</v>
      </c>
      <c r="AF5" s="66">
        <v>1451.52</v>
      </c>
      <c r="AG5" s="33">
        <v>0</v>
      </c>
      <c r="AH5" s="34">
        <f t="shared" si="0"/>
        <v>0</v>
      </c>
      <c r="AI5" s="35">
        <f t="shared" si="1"/>
        <v>0</v>
      </c>
      <c r="AJ5" s="33">
        <v>26</v>
      </c>
      <c r="AK5" s="34">
        <f t="shared" si="2"/>
        <v>78</v>
      </c>
      <c r="AL5" s="35">
        <f t="shared" si="3"/>
        <v>113218.56</v>
      </c>
      <c r="AM5" s="33">
        <v>12</v>
      </c>
      <c r="AN5" s="34">
        <f t="shared" si="4"/>
        <v>36</v>
      </c>
      <c r="AO5" s="35">
        <f t="shared" si="5"/>
        <v>52254.720000000001</v>
      </c>
      <c r="AP5" s="33">
        <v>24</v>
      </c>
      <c r="AQ5" s="36">
        <f t="shared" si="6"/>
        <v>72</v>
      </c>
      <c r="AR5" s="35">
        <f t="shared" si="7"/>
        <v>104509.44</v>
      </c>
      <c r="AS5" s="33">
        <v>0</v>
      </c>
      <c r="AT5" s="34">
        <f t="shared" si="8"/>
        <v>0</v>
      </c>
      <c r="AU5" s="35">
        <f t="shared" si="9"/>
        <v>0</v>
      </c>
      <c r="AV5" s="33">
        <v>24</v>
      </c>
      <c r="AW5" s="36">
        <f t="shared" si="10"/>
        <v>72</v>
      </c>
      <c r="AX5" s="35">
        <f t="shared" si="11"/>
        <v>104509.44</v>
      </c>
      <c r="AY5" s="33">
        <v>6</v>
      </c>
      <c r="AZ5" s="36">
        <f t="shared" si="12"/>
        <v>18</v>
      </c>
      <c r="BA5" s="37">
        <f t="shared" si="13"/>
        <v>26127.360000000001</v>
      </c>
      <c r="BB5" s="33">
        <v>14</v>
      </c>
      <c r="BC5" s="36">
        <f t="shared" si="14"/>
        <v>42</v>
      </c>
      <c r="BD5" s="35">
        <f t="shared" si="15"/>
        <v>60963.839999999997</v>
      </c>
      <c r="BE5" s="33">
        <v>12</v>
      </c>
      <c r="BF5" s="36">
        <f t="shared" si="16"/>
        <v>36</v>
      </c>
      <c r="BG5" s="35">
        <f t="shared" si="17"/>
        <v>52254.720000000001</v>
      </c>
      <c r="BH5" s="33">
        <v>0</v>
      </c>
      <c r="BI5" s="36">
        <f t="shared" si="18"/>
        <v>0</v>
      </c>
      <c r="BJ5" s="35">
        <f t="shared" si="19"/>
        <v>0</v>
      </c>
      <c r="BK5" s="33">
        <v>12</v>
      </c>
      <c r="BL5" s="36">
        <f t="shared" si="20"/>
        <v>36</v>
      </c>
      <c r="BM5" s="35">
        <f t="shared" si="21"/>
        <v>52254.720000000001</v>
      </c>
      <c r="BN5" s="33">
        <v>36</v>
      </c>
      <c r="BO5" s="36">
        <f t="shared" si="22"/>
        <v>108</v>
      </c>
      <c r="BP5" s="35">
        <f t="shared" si="23"/>
        <v>156764.16</v>
      </c>
      <c r="BQ5" s="33">
        <v>14</v>
      </c>
      <c r="BR5" s="36">
        <f t="shared" si="24"/>
        <v>42</v>
      </c>
      <c r="BS5" s="35">
        <f t="shared" si="25"/>
        <v>60963.839999999997</v>
      </c>
      <c r="BT5" s="33">
        <v>0</v>
      </c>
      <c r="BU5" s="36">
        <f t="shared" si="26"/>
        <v>0</v>
      </c>
      <c r="BV5" s="35">
        <f t="shared" si="27"/>
        <v>0</v>
      </c>
      <c r="BW5" s="33">
        <v>14</v>
      </c>
      <c r="BX5" s="36">
        <f t="shared" si="28"/>
        <v>42</v>
      </c>
      <c r="BY5" s="35">
        <f t="shared" si="29"/>
        <v>60963.839999999997</v>
      </c>
      <c r="BZ5" s="33">
        <v>14</v>
      </c>
      <c r="CA5" s="36">
        <f t="shared" si="30"/>
        <v>42</v>
      </c>
      <c r="CB5" s="35">
        <f t="shared" si="31"/>
        <v>60963.839999999997</v>
      </c>
      <c r="CC5" s="33">
        <v>14</v>
      </c>
      <c r="CD5" s="36">
        <f t="shared" si="32"/>
        <v>42</v>
      </c>
      <c r="CE5" s="35">
        <f t="shared" si="33"/>
        <v>60963.839999999997</v>
      </c>
      <c r="CF5" s="33">
        <v>0</v>
      </c>
      <c r="CG5" s="36">
        <f t="shared" si="34"/>
        <v>0</v>
      </c>
      <c r="CH5" s="35">
        <f t="shared" si="35"/>
        <v>0</v>
      </c>
      <c r="CI5" s="33">
        <v>0</v>
      </c>
      <c r="CJ5" s="34">
        <f t="shared" si="36"/>
        <v>0</v>
      </c>
      <c r="CK5" s="35">
        <f t="shared" si="37"/>
        <v>0</v>
      </c>
      <c r="CL5" s="33">
        <v>0</v>
      </c>
      <c r="CM5" s="34">
        <f t="shared" si="38"/>
        <v>0</v>
      </c>
      <c r="CN5" s="35">
        <f t="shared" si="39"/>
        <v>0</v>
      </c>
      <c r="CO5" s="33">
        <v>0</v>
      </c>
      <c r="CP5" s="34">
        <f t="shared" si="40"/>
        <v>0</v>
      </c>
      <c r="CQ5" s="35">
        <f t="shared" si="41"/>
        <v>0</v>
      </c>
      <c r="CR5" s="40">
        <v>133</v>
      </c>
    </row>
    <row r="6" spans="1:96" s="2" customFormat="1" ht="51" customHeight="1" x14ac:dyDescent="0.3">
      <c r="A6" s="45" t="s">
        <v>88</v>
      </c>
      <c r="B6" s="45" t="s">
        <v>12</v>
      </c>
      <c r="C6" s="45" t="s">
        <v>89</v>
      </c>
      <c r="D6" s="45" t="s">
        <v>141</v>
      </c>
      <c r="E6" s="46" t="s">
        <v>142</v>
      </c>
      <c r="F6" s="45" t="s">
        <v>143</v>
      </c>
      <c r="G6" s="46" t="s">
        <v>252</v>
      </c>
      <c r="H6" s="45" t="s">
        <v>144</v>
      </c>
      <c r="I6" s="45" t="s">
        <v>90</v>
      </c>
      <c r="J6" s="45" t="s">
        <v>176</v>
      </c>
      <c r="K6" s="16">
        <v>170200</v>
      </c>
      <c r="L6" s="22">
        <v>1.865</v>
      </c>
      <c r="M6" s="23">
        <v>1.865</v>
      </c>
      <c r="N6" s="22">
        <f t="shared" si="42"/>
        <v>317423</v>
      </c>
      <c r="O6" s="58" t="s">
        <v>184</v>
      </c>
      <c r="P6" s="45" t="s">
        <v>176</v>
      </c>
      <c r="Q6" s="57" t="s">
        <v>30</v>
      </c>
      <c r="R6" s="23">
        <v>1.865</v>
      </c>
      <c r="S6" s="45" t="s">
        <v>235</v>
      </c>
      <c r="T6" s="58" t="s">
        <v>205</v>
      </c>
      <c r="U6" s="58" t="s">
        <v>206</v>
      </c>
      <c r="V6" s="58">
        <v>90</v>
      </c>
      <c r="W6" s="45" t="s">
        <v>12</v>
      </c>
      <c r="X6" s="23">
        <v>554.04</v>
      </c>
      <c r="Y6" s="6">
        <v>10</v>
      </c>
      <c r="Z6" s="3" t="s">
        <v>51</v>
      </c>
      <c r="AA6" s="24" t="s">
        <v>253</v>
      </c>
      <c r="AB6" s="60">
        <v>0</v>
      </c>
      <c r="AC6" s="24" t="s">
        <v>206</v>
      </c>
      <c r="AD6" s="4" t="s">
        <v>10</v>
      </c>
      <c r="AE6" s="63">
        <v>49309</v>
      </c>
      <c r="AF6" s="66">
        <v>1.865</v>
      </c>
      <c r="AG6" s="33">
        <v>1918</v>
      </c>
      <c r="AH6" s="34">
        <f t="shared" si="0"/>
        <v>5754</v>
      </c>
      <c r="AI6" s="35">
        <f t="shared" si="1"/>
        <v>10731.21</v>
      </c>
      <c r="AJ6" s="33">
        <v>180</v>
      </c>
      <c r="AK6" s="34">
        <f t="shared" si="2"/>
        <v>540</v>
      </c>
      <c r="AL6" s="35">
        <f t="shared" si="3"/>
        <v>1007.1</v>
      </c>
      <c r="AM6" s="33">
        <v>4950</v>
      </c>
      <c r="AN6" s="34">
        <f t="shared" si="4"/>
        <v>14850</v>
      </c>
      <c r="AO6" s="35">
        <f t="shared" si="5"/>
        <v>27695.25</v>
      </c>
      <c r="AP6" s="33">
        <v>990</v>
      </c>
      <c r="AQ6" s="36">
        <f t="shared" si="6"/>
        <v>2970</v>
      </c>
      <c r="AR6" s="35">
        <f t="shared" si="7"/>
        <v>5539.05</v>
      </c>
      <c r="AS6" s="33">
        <v>900</v>
      </c>
      <c r="AT6" s="34">
        <f t="shared" si="8"/>
        <v>2700</v>
      </c>
      <c r="AU6" s="35">
        <f t="shared" si="9"/>
        <v>5035.5</v>
      </c>
      <c r="AV6" s="33">
        <v>3600</v>
      </c>
      <c r="AW6" s="36">
        <f t="shared" si="10"/>
        <v>10800</v>
      </c>
      <c r="AX6" s="35">
        <f t="shared" si="11"/>
        <v>20142</v>
      </c>
      <c r="AY6" s="33">
        <v>1440</v>
      </c>
      <c r="AZ6" s="36">
        <f t="shared" si="12"/>
        <v>4320</v>
      </c>
      <c r="BA6" s="37">
        <f t="shared" si="13"/>
        <v>8056.8</v>
      </c>
      <c r="BB6" s="33">
        <v>2700</v>
      </c>
      <c r="BC6" s="36">
        <f t="shared" si="14"/>
        <v>8100</v>
      </c>
      <c r="BD6" s="35">
        <f t="shared" si="15"/>
        <v>15106.5</v>
      </c>
      <c r="BE6" s="33">
        <v>1800</v>
      </c>
      <c r="BF6" s="36">
        <f t="shared" si="16"/>
        <v>5400</v>
      </c>
      <c r="BG6" s="35">
        <f t="shared" si="17"/>
        <v>10071</v>
      </c>
      <c r="BH6" s="33">
        <v>2160</v>
      </c>
      <c r="BI6" s="36">
        <f t="shared" si="18"/>
        <v>6480</v>
      </c>
      <c r="BJ6" s="35">
        <f t="shared" si="19"/>
        <v>12085.2</v>
      </c>
      <c r="BK6" s="33">
        <v>1800</v>
      </c>
      <c r="BL6" s="36">
        <f t="shared" si="20"/>
        <v>5400</v>
      </c>
      <c r="BM6" s="35">
        <f t="shared" si="21"/>
        <v>10071</v>
      </c>
      <c r="BN6" s="33">
        <v>5760</v>
      </c>
      <c r="BO6" s="36">
        <f t="shared" si="22"/>
        <v>17280</v>
      </c>
      <c r="BP6" s="35">
        <f t="shared" si="23"/>
        <v>32227.200000000001</v>
      </c>
      <c r="BQ6" s="33">
        <v>0</v>
      </c>
      <c r="BR6" s="36">
        <f t="shared" si="24"/>
        <v>0</v>
      </c>
      <c r="BS6" s="35">
        <f t="shared" si="25"/>
        <v>0</v>
      </c>
      <c r="BT6" s="33">
        <v>9360</v>
      </c>
      <c r="BU6" s="36">
        <f t="shared" si="26"/>
        <v>28080</v>
      </c>
      <c r="BV6" s="35">
        <f t="shared" si="27"/>
        <v>52369.2</v>
      </c>
      <c r="BW6" s="33">
        <v>270</v>
      </c>
      <c r="BX6" s="36">
        <f t="shared" si="28"/>
        <v>810</v>
      </c>
      <c r="BY6" s="35">
        <f t="shared" si="29"/>
        <v>1510.65</v>
      </c>
      <c r="BZ6" s="33">
        <v>4500</v>
      </c>
      <c r="CA6" s="36">
        <f t="shared" si="30"/>
        <v>13500</v>
      </c>
      <c r="CB6" s="35">
        <f t="shared" si="31"/>
        <v>25177.5</v>
      </c>
      <c r="CC6" s="33">
        <v>4500</v>
      </c>
      <c r="CD6" s="36">
        <f t="shared" si="32"/>
        <v>13500</v>
      </c>
      <c r="CE6" s="35">
        <f t="shared" si="33"/>
        <v>25177.5</v>
      </c>
      <c r="CF6" s="33">
        <v>450</v>
      </c>
      <c r="CG6" s="36">
        <f t="shared" si="34"/>
        <v>1350</v>
      </c>
      <c r="CH6" s="35">
        <f t="shared" si="35"/>
        <v>2517.75</v>
      </c>
      <c r="CI6" s="33">
        <v>0</v>
      </c>
      <c r="CJ6" s="34">
        <f t="shared" si="36"/>
        <v>0</v>
      </c>
      <c r="CK6" s="35">
        <f t="shared" si="37"/>
        <v>0</v>
      </c>
      <c r="CL6" s="33">
        <v>0</v>
      </c>
      <c r="CM6" s="34">
        <f t="shared" si="38"/>
        <v>0</v>
      </c>
      <c r="CN6" s="35">
        <f t="shared" si="39"/>
        <v>0</v>
      </c>
      <c r="CO6" s="33">
        <v>0</v>
      </c>
      <c r="CP6" s="34">
        <f t="shared" si="40"/>
        <v>0</v>
      </c>
      <c r="CQ6" s="35">
        <f t="shared" si="41"/>
        <v>0</v>
      </c>
      <c r="CR6" s="40">
        <v>28366</v>
      </c>
    </row>
    <row r="7" spans="1:96" s="2" customFormat="1" ht="33.75" customHeight="1" x14ac:dyDescent="0.3">
      <c r="A7" s="45" t="s">
        <v>91</v>
      </c>
      <c r="B7" s="45" t="s">
        <v>12</v>
      </c>
      <c r="C7" s="45" t="s">
        <v>92</v>
      </c>
      <c r="D7" s="45" t="s">
        <v>141</v>
      </c>
      <c r="E7" s="46" t="s">
        <v>142</v>
      </c>
      <c r="F7" s="45" t="s">
        <v>143</v>
      </c>
      <c r="G7" s="46" t="s">
        <v>252</v>
      </c>
      <c r="H7" s="45" t="s">
        <v>144</v>
      </c>
      <c r="I7" s="45" t="s">
        <v>90</v>
      </c>
      <c r="J7" s="45" t="s">
        <v>176</v>
      </c>
      <c r="K7" s="16">
        <v>117442</v>
      </c>
      <c r="L7" s="23">
        <v>1.865</v>
      </c>
      <c r="M7" s="23">
        <v>1.67848</v>
      </c>
      <c r="N7" s="22">
        <f t="shared" si="42"/>
        <v>197124.04816000001</v>
      </c>
      <c r="O7" s="58" t="s">
        <v>185</v>
      </c>
      <c r="P7" s="45" t="s">
        <v>176</v>
      </c>
      <c r="Q7" s="57" t="s">
        <v>30</v>
      </c>
      <c r="R7" s="62">
        <v>1.67848</v>
      </c>
      <c r="S7" s="45" t="s">
        <v>235</v>
      </c>
      <c r="T7" s="58" t="s">
        <v>205</v>
      </c>
      <c r="U7" s="58" t="s">
        <v>207</v>
      </c>
      <c r="V7" s="58">
        <v>90</v>
      </c>
      <c r="W7" s="45" t="s">
        <v>12</v>
      </c>
      <c r="X7" s="23">
        <v>554.04</v>
      </c>
      <c r="Y7" s="19">
        <v>10</v>
      </c>
      <c r="Z7" s="3" t="s">
        <v>51</v>
      </c>
      <c r="AA7" s="24" t="s">
        <v>255</v>
      </c>
      <c r="AB7" s="24" t="s">
        <v>254</v>
      </c>
      <c r="AC7" s="4" t="s">
        <v>207</v>
      </c>
      <c r="AD7" s="5" t="s">
        <v>10</v>
      </c>
      <c r="AE7" s="61">
        <v>49309</v>
      </c>
      <c r="AF7" s="66">
        <v>1.67848</v>
      </c>
      <c r="AG7" s="33">
        <v>2983</v>
      </c>
      <c r="AH7" s="34">
        <f t="shared" si="0"/>
        <v>8949</v>
      </c>
      <c r="AI7" s="35">
        <f t="shared" si="1"/>
        <v>15020.71752</v>
      </c>
      <c r="AJ7" s="33">
        <v>180</v>
      </c>
      <c r="AK7" s="34">
        <f t="shared" si="2"/>
        <v>540</v>
      </c>
      <c r="AL7" s="35">
        <f t="shared" si="3"/>
        <v>906.37919999999997</v>
      </c>
      <c r="AM7" s="33">
        <v>3000</v>
      </c>
      <c r="AN7" s="34">
        <f t="shared" si="4"/>
        <v>9000</v>
      </c>
      <c r="AO7" s="35">
        <f t="shared" si="5"/>
        <v>15106.32</v>
      </c>
      <c r="AP7" s="33">
        <v>990</v>
      </c>
      <c r="AQ7" s="36">
        <f t="shared" si="6"/>
        <v>2970</v>
      </c>
      <c r="AR7" s="35">
        <f t="shared" si="7"/>
        <v>4985.0856000000003</v>
      </c>
      <c r="AS7" s="33">
        <v>180</v>
      </c>
      <c r="AT7" s="34">
        <f t="shared" si="8"/>
        <v>540</v>
      </c>
      <c r="AU7" s="35">
        <f t="shared" si="9"/>
        <v>906.37919999999997</v>
      </c>
      <c r="AV7" s="33">
        <v>3600</v>
      </c>
      <c r="AW7" s="36">
        <f t="shared" si="10"/>
        <v>10800</v>
      </c>
      <c r="AX7" s="35">
        <f t="shared" si="11"/>
        <v>18127.583999999999</v>
      </c>
      <c r="AY7" s="33">
        <v>2880</v>
      </c>
      <c r="AZ7" s="36">
        <f t="shared" si="12"/>
        <v>8640</v>
      </c>
      <c r="BA7" s="37">
        <f t="shared" si="13"/>
        <v>14502.0672</v>
      </c>
      <c r="BB7" s="33">
        <v>900</v>
      </c>
      <c r="BC7" s="36">
        <f t="shared" si="14"/>
        <v>2700</v>
      </c>
      <c r="BD7" s="35">
        <f t="shared" si="15"/>
        <v>4531.8959999999997</v>
      </c>
      <c r="BE7" s="33">
        <v>1800</v>
      </c>
      <c r="BF7" s="36">
        <f t="shared" si="16"/>
        <v>5400</v>
      </c>
      <c r="BG7" s="35">
        <f t="shared" si="17"/>
        <v>9063.7919999999995</v>
      </c>
      <c r="BH7" s="33">
        <v>2160</v>
      </c>
      <c r="BI7" s="36">
        <f t="shared" si="18"/>
        <v>6480</v>
      </c>
      <c r="BJ7" s="35">
        <f t="shared" si="19"/>
        <v>10876.5504</v>
      </c>
      <c r="BK7" s="33">
        <v>1800</v>
      </c>
      <c r="BL7" s="36">
        <f t="shared" si="20"/>
        <v>5400</v>
      </c>
      <c r="BM7" s="35">
        <f t="shared" si="21"/>
        <v>9063.7919999999995</v>
      </c>
      <c r="BN7" s="33">
        <v>6480</v>
      </c>
      <c r="BO7" s="36">
        <f t="shared" si="22"/>
        <v>19440</v>
      </c>
      <c r="BP7" s="35">
        <f t="shared" si="23"/>
        <v>32629.6512</v>
      </c>
      <c r="BQ7" s="33">
        <v>0</v>
      </c>
      <c r="BR7" s="36">
        <f t="shared" si="24"/>
        <v>0</v>
      </c>
      <c r="BS7" s="35">
        <f t="shared" si="25"/>
        <v>0</v>
      </c>
      <c r="BT7" s="33">
        <v>720</v>
      </c>
      <c r="BU7" s="36">
        <f t="shared" si="26"/>
        <v>2160</v>
      </c>
      <c r="BV7" s="35">
        <f t="shared" si="27"/>
        <v>3625.5167999999999</v>
      </c>
      <c r="BW7" s="33">
        <v>270</v>
      </c>
      <c r="BX7" s="36">
        <f t="shared" si="28"/>
        <v>810</v>
      </c>
      <c r="BY7" s="35">
        <f t="shared" si="29"/>
        <v>1359.5688</v>
      </c>
      <c r="BZ7" s="33">
        <v>1800</v>
      </c>
      <c r="CA7" s="36">
        <f t="shared" si="30"/>
        <v>5400</v>
      </c>
      <c r="CB7" s="35">
        <f t="shared" si="31"/>
        <v>9063.7919999999995</v>
      </c>
      <c r="CC7" s="33">
        <v>2700</v>
      </c>
      <c r="CD7" s="36">
        <f t="shared" si="32"/>
        <v>8100</v>
      </c>
      <c r="CE7" s="35">
        <f t="shared" si="33"/>
        <v>13595.688</v>
      </c>
      <c r="CF7" s="33">
        <v>180</v>
      </c>
      <c r="CG7" s="36">
        <f t="shared" si="34"/>
        <v>540</v>
      </c>
      <c r="CH7" s="35">
        <f t="shared" si="35"/>
        <v>906.37919999999997</v>
      </c>
      <c r="CI7" s="33">
        <v>0</v>
      </c>
      <c r="CJ7" s="34">
        <f t="shared" si="36"/>
        <v>0</v>
      </c>
      <c r="CK7" s="35">
        <f t="shared" si="37"/>
        <v>0</v>
      </c>
      <c r="CL7" s="33">
        <v>0</v>
      </c>
      <c r="CM7" s="34">
        <f t="shared" si="38"/>
        <v>0</v>
      </c>
      <c r="CN7" s="35">
        <f t="shared" si="39"/>
        <v>0</v>
      </c>
      <c r="CO7" s="33">
        <v>0</v>
      </c>
      <c r="CP7" s="34">
        <f t="shared" si="40"/>
        <v>0</v>
      </c>
      <c r="CQ7" s="35">
        <f t="shared" si="41"/>
        <v>0</v>
      </c>
      <c r="CR7" s="40">
        <v>19573</v>
      </c>
    </row>
    <row r="8" spans="1:96" s="9" customFormat="1" ht="27" customHeight="1" x14ac:dyDescent="0.3">
      <c r="A8" s="43" t="s">
        <v>93</v>
      </c>
      <c r="B8" s="43" t="s">
        <v>12</v>
      </c>
      <c r="C8" s="43" t="s">
        <v>94</v>
      </c>
      <c r="D8" s="45" t="s">
        <v>145</v>
      </c>
      <c r="E8" s="44" t="s">
        <v>146</v>
      </c>
      <c r="F8" s="45" t="s">
        <v>147</v>
      </c>
      <c r="G8" s="46" t="s">
        <v>148</v>
      </c>
      <c r="H8" s="43" t="s">
        <v>149</v>
      </c>
      <c r="I8" s="43" t="s">
        <v>95</v>
      </c>
      <c r="J8" s="43" t="s">
        <v>177</v>
      </c>
      <c r="K8" s="79"/>
      <c r="L8" s="53"/>
      <c r="M8" s="67"/>
      <c r="N8" s="53"/>
      <c r="O8" s="58" t="s">
        <v>186</v>
      </c>
      <c r="P8" s="45" t="s">
        <v>177</v>
      </c>
      <c r="Q8" s="57" t="s">
        <v>30</v>
      </c>
      <c r="R8" s="67"/>
      <c r="S8" s="45" t="s">
        <v>236</v>
      </c>
      <c r="T8" s="58" t="s">
        <v>208</v>
      </c>
      <c r="U8" s="58" t="s">
        <v>209</v>
      </c>
      <c r="V8" s="58">
        <v>12</v>
      </c>
      <c r="W8" s="45" t="s">
        <v>12</v>
      </c>
      <c r="X8" s="70"/>
      <c r="Y8" s="19">
        <v>10</v>
      </c>
      <c r="Z8" s="71"/>
      <c r="AA8" s="71"/>
      <c r="AB8" s="71"/>
      <c r="AC8" s="4" t="s">
        <v>256</v>
      </c>
      <c r="AD8" s="5" t="s">
        <v>10</v>
      </c>
      <c r="AE8" s="61">
        <v>48078</v>
      </c>
      <c r="AF8" s="74"/>
      <c r="AG8" s="33">
        <v>4618</v>
      </c>
      <c r="AH8" s="34">
        <f t="shared" si="0"/>
        <v>13854</v>
      </c>
      <c r="AI8" s="35">
        <f t="shared" si="1"/>
        <v>0</v>
      </c>
      <c r="AJ8" s="33">
        <v>0</v>
      </c>
      <c r="AK8" s="34">
        <f t="shared" si="2"/>
        <v>0</v>
      </c>
      <c r="AL8" s="35">
        <f t="shared" si="3"/>
        <v>0</v>
      </c>
      <c r="AM8" s="33">
        <v>0</v>
      </c>
      <c r="AN8" s="34">
        <f t="shared" si="4"/>
        <v>0</v>
      </c>
      <c r="AO8" s="35">
        <f t="shared" si="5"/>
        <v>0</v>
      </c>
      <c r="AP8" s="33">
        <v>120</v>
      </c>
      <c r="AQ8" s="36">
        <f t="shared" si="6"/>
        <v>360</v>
      </c>
      <c r="AR8" s="35">
        <f t="shared" si="7"/>
        <v>0</v>
      </c>
      <c r="AS8" s="33">
        <v>240</v>
      </c>
      <c r="AT8" s="34">
        <f t="shared" si="8"/>
        <v>720</v>
      </c>
      <c r="AU8" s="35">
        <f t="shared" si="9"/>
        <v>0</v>
      </c>
      <c r="AV8" s="33">
        <v>10000</v>
      </c>
      <c r="AW8" s="36">
        <f t="shared" si="10"/>
        <v>30000</v>
      </c>
      <c r="AX8" s="35">
        <f t="shared" si="11"/>
        <v>0</v>
      </c>
      <c r="AY8" s="33">
        <v>0</v>
      </c>
      <c r="AZ8" s="36">
        <f t="shared" si="12"/>
        <v>0</v>
      </c>
      <c r="BA8" s="37">
        <f t="shared" si="13"/>
        <v>0</v>
      </c>
      <c r="BB8" s="33">
        <v>720</v>
      </c>
      <c r="BC8" s="36">
        <f t="shared" si="14"/>
        <v>2160</v>
      </c>
      <c r="BD8" s="35">
        <f t="shared" si="15"/>
        <v>0</v>
      </c>
      <c r="BE8" s="33">
        <v>0</v>
      </c>
      <c r="BF8" s="36">
        <f t="shared" si="16"/>
        <v>0</v>
      </c>
      <c r="BG8" s="35">
        <f t="shared" si="17"/>
        <v>0</v>
      </c>
      <c r="BH8" s="33">
        <v>0</v>
      </c>
      <c r="BI8" s="36">
        <f t="shared" si="18"/>
        <v>0</v>
      </c>
      <c r="BJ8" s="35">
        <f t="shared" si="19"/>
        <v>0</v>
      </c>
      <c r="BK8" s="33">
        <v>240</v>
      </c>
      <c r="BL8" s="36">
        <f t="shared" si="20"/>
        <v>720</v>
      </c>
      <c r="BM8" s="35">
        <f t="shared" si="21"/>
        <v>0</v>
      </c>
      <c r="BN8" s="33">
        <v>120</v>
      </c>
      <c r="BO8" s="36">
        <f t="shared" si="22"/>
        <v>360</v>
      </c>
      <c r="BP8" s="35">
        <f t="shared" si="23"/>
        <v>0</v>
      </c>
      <c r="BQ8" s="33">
        <v>0</v>
      </c>
      <c r="BR8" s="36">
        <f t="shared" si="24"/>
        <v>0</v>
      </c>
      <c r="BS8" s="35">
        <f t="shared" si="25"/>
        <v>0</v>
      </c>
      <c r="BT8" s="33">
        <v>0</v>
      </c>
      <c r="BU8" s="36">
        <f t="shared" si="26"/>
        <v>0</v>
      </c>
      <c r="BV8" s="35">
        <f t="shared" si="27"/>
        <v>0</v>
      </c>
      <c r="BW8" s="33">
        <v>240</v>
      </c>
      <c r="BX8" s="36">
        <f t="shared" si="28"/>
        <v>720</v>
      </c>
      <c r="BY8" s="35">
        <f t="shared" si="29"/>
        <v>0</v>
      </c>
      <c r="BZ8" s="33">
        <v>0</v>
      </c>
      <c r="CA8" s="36">
        <f t="shared" si="30"/>
        <v>0</v>
      </c>
      <c r="CB8" s="35">
        <f t="shared" si="31"/>
        <v>0</v>
      </c>
      <c r="CC8" s="33">
        <v>0</v>
      </c>
      <c r="CD8" s="36">
        <f t="shared" si="32"/>
        <v>0</v>
      </c>
      <c r="CE8" s="35">
        <f t="shared" si="33"/>
        <v>0</v>
      </c>
      <c r="CF8" s="33">
        <v>0</v>
      </c>
      <c r="CG8" s="36">
        <f t="shared" si="34"/>
        <v>0</v>
      </c>
      <c r="CH8" s="35">
        <f t="shared" si="35"/>
        <v>0</v>
      </c>
      <c r="CI8" s="33">
        <v>0</v>
      </c>
      <c r="CJ8" s="34">
        <f t="shared" si="36"/>
        <v>0</v>
      </c>
      <c r="CK8" s="35">
        <f t="shared" si="37"/>
        <v>0</v>
      </c>
      <c r="CL8" s="33">
        <v>0</v>
      </c>
      <c r="CM8" s="34">
        <f t="shared" si="38"/>
        <v>0</v>
      </c>
      <c r="CN8" s="35">
        <f t="shared" si="39"/>
        <v>0</v>
      </c>
      <c r="CO8" s="33">
        <v>0</v>
      </c>
      <c r="CP8" s="34">
        <f t="shared" si="40"/>
        <v>0</v>
      </c>
      <c r="CQ8" s="35">
        <f t="shared" si="41"/>
        <v>0</v>
      </c>
      <c r="CR8" s="40">
        <v>9778</v>
      </c>
    </row>
    <row r="9" spans="1:96" s="2" customFormat="1" ht="28.5" customHeight="1" x14ac:dyDescent="0.3">
      <c r="A9" s="43" t="s">
        <v>96</v>
      </c>
      <c r="B9" s="43" t="s">
        <v>12</v>
      </c>
      <c r="C9" s="43" t="s">
        <v>97</v>
      </c>
      <c r="D9" s="45" t="s">
        <v>145</v>
      </c>
      <c r="E9" s="44" t="s">
        <v>146</v>
      </c>
      <c r="F9" s="45" t="s">
        <v>147</v>
      </c>
      <c r="G9" s="46" t="s">
        <v>148</v>
      </c>
      <c r="H9" s="43" t="s">
        <v>149</v>
      </c>
      <c r="I9" s="43" t="s">
        <v>95</v>
      </c>
      <c r="J9" s="43" t="s">
        <v>177</v>
      </c>
      <c r="K9" s="79"/>
      <c r="L9" s="53"/>
      <c r="M9" s="67"/>
      <c r="N9" s="53"/>
      <c r="O9" s="58" t="s">
        <v>29</v>
      </c>
      <c r="P9" s="45" t="s">
        <v>177</v>
      </c>
      <c r="Q9" s="57" t="s">
        <v>30</v>
      </c>
      <c r="R9" s="67"/>
      <c r="S9" s="45" t="s">
        <v>236</v>
      </c>
      <c r="T9" s="58" t="s">
        <v>208</v>
      </c>
      <c r="U9" s="58" t="s">
        <v>210</v>
      </c>
      <c r="V9" s="58">
        <v>12</v>
      </c>
      <c r="W9" s="45" t="s">
        <v>12</v>
      </c>
      <c r="X9" s="70"/>
      <c r="Y9" s="19">
        <v>10</v>
      </c>
      <c r="Z9" s="71"/>
      <c r="AA9" s="71"/>
      <c r="AB9" s="71"/>
      <c r="AC9" s="4" t="s">
        <v>257</v>
      </c>
      <c r="AD9" s="5" t="s">
        <v>10</v>
      </c>
      <c r="AE9" s="61">
        <v>48078</v>
      </c>
      <c r="AF9" s="74"/>
      <c r="AG9" s="33">
        <v>5541</v>
      </c>
      <c r="AH9" s="34">
        <f t="shared" si="0"/>
        <v>16623</v>
      </c>
      <c r="AI9" s="35">
        <f t="shared" si="1"/>
        <v>0</v>
      </c>
      <c r="AJ9" s="33">
        <v>0</v>
      </c>
      <c r="AK9" s="34">
        <f t="shared" si="2"/>
        <v>0</v>
      </c>
      <c r="AL9" s="35">
        <f t="shared" si="3"/>
        <v>0</v>
      </c>
      <c r="AM9" s="33">
        <v>0</v>
      </c>
      <c r="AN9" s="34">
        <f t="shared" si="4"/>
        <v>0</v>
      </c>
      <c r="AO9" s="35">
        <f t="shared" si="5"/>
        <v>0</v>
      </c>
      <c r="AP9" s="33">
        <v>120</v>
      </c>
      <c r="AQ9" s="36">
        <f t="shared" si="6"/>
        <v>360</v>
      </c>
      <c r="AR9" s="35">
        <f t="shared" si="7"/>
        <v>0</v>
      </c>
      <c r="AS9" s="33">
        <v>240</v>
      </c>
      <c r="AT9" s="34">
        <f t="shared" si="8"/>
        <v>720</v>
      </c>
      <c r="AU9" s="35">
        <f t="shared" si="9"/>
        <v>0</v>
      </c>
      <c r="AV9" s="33">
        <v>16000</v>
      </c>
      <c r="AW9" s="36">
        <f t="shared" si="10"/>
        <v>48000</v>
      </c>
      <c r="AX9" s="35">
        <f t="shared" si="11"/>
        <v>0</v>
      </c>
      <c r="AY9" s="33">
        <v>0</v>
      </c>
      <c r="AZ9" s="36">
        <f t="shared" si="12"/>
        <v>0</v>
      </c>
      <c r="BA9" s="37">
        <f t="shared" si="13"/>
        <v>0</v>
      </c>
      <c r="BB9" s="33">
        <v>720</v>
      </c>
      <c r="BC9" s="36">
        <f t="shared" si="14"/>
        <v>2160</v>
      </c>
      <c r="BD9" s="35">
        <f t="shared" si="15"/>
        <v>0</v>
      </c>
      <c r="BE9" s="33">
        <v>0</v>
      </c>
      <c r="BF9" s="36">
        <f t="shared" si="16"/>
        <v>0</v>
      </c>
      <c r="BG9" s="35">
        <f t="shared" si="17"/>
        <v>0</v>
      </c>
      <c r="BH9" s="33">
        <v>0</v>
      </c>
      <c r="BI9" s="36">
        <f t="shared" si="18"/>
        <v>0</v>
      </c>
      <c r="BJ9" s="35">
        <f t="shared" si="19"/>
        <v>0</v>
      </c>
      <c r="BK9" s="33">
        <v>240</v>
      </c>
      <c r="BL9" s="36">
        <f t="shared" si="20"/>
        <v>720</v>
      </c>
      <c r="BM9" s="35">
        <f t="shared" si="21"/>
        <v>0</v>
      </c>
      <c r="BN9" s="33">
        <v>120</v>
      </c>
      <c r="BO9" s="36">
        <f t="shared" si="22"/>
        <v>360</v>
      </c>
      <c r="BP9" s="35">
        <f t="shared" si="23"/>
        <v>0</v>
      </c>
      <c r="BQ9" s="33">
        <v>0</v>
      </c>
      <c r="BR9" s="36">
        <f t="shared" si="24"/>
        <v>0</v>
      </c>
      <c r="BS9" s="35">
        <f t="shared" si="25"/>
        <v>0</v>
      </c>
      <c r="BT9" s="33">
        <v>0</v>
      </c>
      <c r="BU9" s="36">
        <f t="shared" si="26"/>
        <v>0</v>
      </c>
      <c r="BV9" s="35">
        <f t="shared" si="27"/>
        <v>0</v>
      </c>
      <c r="BW9" s="33">
        <v>240</v>
      </c>
      <c r="BX9" s="36">
        <f t="shared" si="28"/>
        <v>720</v>
      </c>
      <c r="BY9" s="35">
        <f t="shared" si="29"/>
        <v>0</v>
      </c>
      <c r="BZ9" s="33">
        <v>0</v>
      </c>
      <c r="CA9" s="36">
        <f t="shared" si="30"/>
        <v>0</v>
      </c>
      <c r="CB9" s="35">
        <f t="shared" si="31"/>
        <v>0</v>
      </c>
      <c r="CC9" s="33">
        <v>0</v>
      </c>
      <c r="CD9" s="36">
        <f t="shared" si="32"/>
        <v>0</v>
      </c>
      <c r="CE9" s="35">
        <f t="shared" si="33"/>
        <v>0</v>
      </c>
      <c r="CF9" s="33">
        <v>0</v>
      </c>
      <c r="CG9" s="36">
        <f t="shared" si="34"/>
        <v>0</v>
      </c>
      <c r="CH9" s="35">
        <f t="shared" si="35"/>
        <v>0</v>
      </c>
      <c r="CI9" s="33">
        <v>0</v>
      </c>
      <c r="CJ9" s="34">
        <f t="shared" si="36"/>
        <v>0</v>
      </c>
      <c r="CK9" s="35">
        <f t="shared" si="37"/>
        <v>0</v>
      </c>
      <c r="CL9" s="33">
        <v>0</v>
      </c>
      <c r="CM9" s="34">
        <f t="shared" si="38"/>
        <v>0</v>
      </c>
      <c r="CN9" s="35">
        <f t="shared" si="39"/>
        <v>0</v>
      </c>
      <c r="CO9" s="33">
        <v>0</v>
      </c>
      <c r="CP9" s="34">
        <f t="shared" si="40"/>
        <v>0</v>
      </c>
      <c r="CQ9" s="35">
        <f t="shared" si="41"/>
        <v>0</v>
      </c>
      <c r="CR9" s="40">
        <v>13932</v>
      </c>
    </row>
    <row r="10" spans="1:96" s="2" customFormat="1" ht="26.4" x14ac:dyDescent="0.3">
      <c r="A10" s="43" t="s">
        <v>98</v>
      </c>
      <c r="B10" s="43" t="s">
        <v>12</v>
      </c>
      <c r="C10" s="43" t="s">
        <v>99</v>
      </c>
      <c r="D10" s="45" t="s">
        <v>145</v>
      </c>
      <c r="E10" s="44" t="s">
        <v>146</v>
      </c>
      <c r="F10" s="45" t="s">
        <v>147</v>
      </c>
      <c r="G10" s="46" t="s">
        <v>148</v>
      </c>
      <c r="H10" s="43" t="s">
        <v>149</v>
      </c>
      <c r="I10" s="43" t="s">
        <v>95</v>
      </c>
      <c r="J10" s="43" t="s">
        <v>177</v>
      </c>
      <c r="K10" s="79"/>
      <c r="L10" s="53"/>
      <c r="M10" s="68"/>
      <c r="N10" s="53"/>
      <c r="O10" s="58" t="s">
        <v>187</v>
      </c>
      <c r="P10" s="45" t="s">
        <v>177</v>
      </c>
      <c r="Q10" s="57" t="s">
        <v>30</v>
      </c>
      <c r="R10" s="68"/>
      <c r="S10" s="45" t="s">
        <v>236</v>
      </c>
      <c r="T10" s="58" t="s">
        <v>208</v>
      </c>
      <c r="U10" s="58" t="s">
        <v>211</v>
      </c>
      <c r="V10" s="58">
        <v>12</v>
      </c>
      <c r="W10" s="45" t="s">
        <v>12</v>
      </c>
      <c r="X10" s="70"/>
      <c r="Y10" s="19">
        <v>10</v>
      </c>
      <c r="Z10" s="71"/>
      <c r="AA10" s="71"/>
      <c r="AB10" s="71"/>
      <c r="AC10" s="4" t="s">
        <v>258</v>
      </c>
      <c r="AD10" s="5" t="s">
        <v>10</v>
      </c>
      <c r="AE10" s="61">
        <v>48078</v>
      </c>
      <c r="AF10" s="74"/>
      <c r="AG10" s="33">
        <v>6465</v>
      </c>
      <c r="AH10" s="34">
        <f t="shared" si="0"/>
        <v>19395</v>
      </c>
      <c r="AI10" s="35">
        <f t="shared" si="1"/>
        <v>0</v>
      </c>
      <c r="AJ10" s="33">
        <v>0</v>
      </c>
      <c r="AK10" s="34">
        <f t="shared" si="2"/>
        <v>0</v>
      </c>
      <c r="AL10" s="35">
        <f t="shared" si="3"/>
        <v>0</v>
      </c>
      <c r="AM10" s="33">
        <v>0</v>
      </c>
      <c r="AN10" s="34">
        <f t="shared" si="4"/>
        <v>0</v>
      </c>
      <c r="AO10" s="35">
        <f t="shared" si="5"/>
        <v>0</v>
      </c>
      <c r="AP10" s="33">
        <v>120</v>
      </c>
      <c r="AQ10" s="36">
        <f t="shared" si="6"/>
        <v>360</v>
      </c>
      <c r="AR10" s="35">
        <f t="shared" si="7"/>
        <v>0</v>
      </c>
      <c r="AS10" s="33">
        <v>240</v>
      </c>
      <c r="AT10" s="34">
        <f t="shared" si="8"/>
        <v>720</v>
      </c>
      <c r="AU10" s="35">
        <f t="shared" si="9"/>
        <v>0</v>
      </c>
      <c r="AV10" s="33">
        <v>25000</v>
      </c>
      <c r="AW10" s="36">
        <f t="shared" si="10"/>
        <v>75000</v>
      </c>
      <c r="AX10" s="35">
        <f t="shared" si="11"/>
        <v>0</v>
      </c>
      <c r="AY10" s="33">
        <v>0</v>
      </c>
      <c r="AZ10" s="36">
        <f t="shared" si="12"/>
        <v>0</v>
      </c>
      <c r="BA10" s="37">
        <f t="shared" si="13"/>
        <v>0</v>
      </c>
      <c r="BB10" s="33">
        <v>720</v>
      </c>
      <c r="BC10" s="36">
        <f t="shared" si="14"/>
        <v>2160</v>
      </c>
      <c r="BD10" s="35">
        <f t="shared" si="15"/>
        <v>0</v>
      </c>
      <c r="BE10" s="33">
        <v>0</v>
      </c>
      <c r="BF10" s="36">
        <f t="shared" si="16"/>
        <v>0</v>
      </c>
      <c r="BG10" s="35">
        <f t="shared" si="17"/>
        <v>0</v>
      </c>
      <c r="BH10" s="33">
        <v>0</v>
      </c>
      <c r="BI10" s="36">
        <f t="shared" si="18"/>
        <v>0</v>
      </c>
      <c r="BJ10" s="35">
        <f t="shared" si="19"/>
        <v>0</v>
      </c>
      <c r="BK10" s="33">
        <v>240</v>
      </c>
      <c r="BL10" s="36">
        <f t="shared" si="20"/>
        <v>720</v>
      </c>
      <c r="BM10" s="35">
        <f t="shared" si="21"/>
        <v>0</v>
      </c>
      <c r="BN10" s="33">
        <v>120</v>
      </c>
      <c r="BO10" s="36">
        <f t="shared" si="22"/>
        <v>360</v>
      </c>
      <c r="BP10" s="35">
        <f t="shared" si="23"/>
        <v>0</v>
      </c>
      <c r="BQ10" s="33">
        <v>0</v>
      </c>
      <c r="BR10" s="36">
        <f t="shared" si="24"/>
        <v>0</v>
      </c>
      <c r="BS10" s="35">
        <f t="shared" si="25"/>
        <v>0</v>
      </c>
      <c r="BT10" s="33">
        <v>0</v>
      </c>
      <c r="BU10" s="36">
        <f t="shared" si="26"/>
        <v>0</v>
      </c>
      <c r="BV10" s="35">
        <f t="shared" si="27"/>
        <v>0</v>
      </c>
      <c r="BW10" s="33">
        <v>120</v>
      </c>
      <c r="BX10" s="36">
        <f t="shared" si="28"/>
        <v>360</v>
      </c>
      <c r="BY10" s="35">
        <f t="shared" si="29"/>
        <v>0</v>
      </c>
      <c r="BZ10" s="33">
        <v>0</v>
      </c>
      <c r="CA10" s="36">
        <f t="shared" si="30"/>
        <v>0</v>
      </c>
      <c r="CB10" s="35">
        <f t="shared" si="31"/>
        <v>0</v>
      </c>
      <c r="CC10" s="33">
        <v>0</v>
      </c>
      <c r="CD10" s="36">
        <f t="shared" si="32"/>
        <v>0</v>
      </c>
      <c r="CE10" s="35">
        <f t="shared" si="33"/>
        <v>0</v>
      </c>
      <c r="CF10" s="33">
        <v>0</v>
      </c>
      <c r="CG10" s="36">
        <f t="shared" si="34"/>
        <v>0</v>
      </c>
      <c r="CH10" s="35">
        <f t="shared" si="35"/>
        <v>0</v>
      </c>
      <c r="CI10" s="33">
        <v>0</v>
      </c>
      <c r="CJ10" s="34">
        <f t="shared" si="36"/>
        <v>0</v>
      </c>
      <c r="CK10" s="35">
        <f t="shared" si="37"/>
        <v>0</v>
      </c>
      <c r="CL10" s="33">
        <v>0</v>
      </c>
      <c r="CM10" s="34">
        <f t="shared" si="38"/>
        <v>0</v>
      </c>
      <c r="CN10" s="35">
        <f t="shared" si="39"/>
        <v>0</v>
      </c>
      <c r="CO10" s="33">
        <v>0</v>
      </c>
      <c r="CP10" s="34">
        <f t="shared" si="40"/>
        <v>0</v>
      </c>
      <c r="CQ10" s="35">
        <f t="shared" si="41"/>
        <v>0</v>
      </c>
      <c r="CR10" s="40">
        <v>19815</v>
      </c>
    </row>
    <row r="11" spans="1:96" s="2" customFormat="1" ht="53.25" customHeight="1" x14ac:dyDescent="0.3">
      <c r="A11" s="43" t="s">
        <v>100</v>
      </c>
      <c r="B11" s="43" t="s">
        <v>12</v>
      </c>
      <c r="C11" s="43" t="s">
        <v>101</v>
      </c>
      <c r="D11" s="45" t="s">
        <v>145</v>
      </c>
      <c r="E11" s="44" t="s">
        <v>146</v>
      </c>
      <c r="F11" s="45" t="s">
        <v>147</v>
      </c>
      <c r="G11" s="46" t="s">
        <v>148</v>
      </c>
      <c r="H11" s="43" t="s">
        <v>149</v>
      </c>
      <c r="I11" s="43" t="s">
        <v>95</v>
      </c>
      <c r="J11" s="43" t="s">
        <v>177</v>
      </c>
      <c r="K11" s="79"/>
      <c r="L11" s="53"/>
      <c r="M11" s="68"/>
      <c r="N11" s="53"/>
      <c r="O11" s="58" t="s">
        <v>47</v>
      </c>
      <c r="P11" s="45" t="s">
        <v>177</v>
      </c>
      <c r="Q11" s="57" t="s">
        <v>30</v>
      </c>
      <c r="R11" s="68"/>
      <c r="S11" s="45" t="s">
        <v>236</v>
      </c>
      <c r="T11" s="58" t="s">
        <v>208</v>
      </c>
      <c r="U11" s="58" t="s">
        <v>212</v>
      </c>
      <c r="V11" s="58">
        <v>12</v>
      </c>
      <c r="W11" s="45" t="s">
        <v>12</v>
      </c>
      <c r="X11" s="70"/>
      <c r="Y11" s="19">
        <v>10</v>
      </c>
      <c r="Z11" s="71"/>
      <c r="AA11" s="71"/>
      <c r="AB11" s="71"/>
      <c r="AC11" s="4" t="s">
        <v>259</v>
      </c>
      <c r="AD11" s="5" t="s">
        <v>10</v>
      </c>
      <c r="AE11" s="61">
        <v>48078</v>
      </c>
      <c r="AF11" s="74"/>
      <c r="AG11" s="33">
        <v>924</v>
      </c>
      <c r="AH11" s="34">
        <f t="shared" si="0"/>
        <v>2772</v>
      </c>
      <c r="AI11" s="35">
        <f t="shared" si="1"/>
        <v>0</v>
      </c>
      <c r="AJ11" s="33">
        <v>0</v>
      </c>
      <c r="AK11" s="34">
        <f t="shared" si="2"/>
        <v>0</v>
      </c>
      <c r="AL11" s="35">
        <f t="shared" si="3"/>
        <v>0</v>
      </c>
      <c r="AM11" s="33">
        <v>0</v>
      </c>
      <c r="AN11" s="34">
        <f t="shared" si="4"/>
        <v>0</v>
      </c>
      <c r="AO11" s="35">
        <f t="shared" si="5"/>
        <v>0</v>
      </c>
      <c r="AP11" s="33">
        <v>120</v>
      </c>
      <c r="AQ11" s="36">
        <f t="shared" si="6"/>
        <v>360</v>
      </c>
      <c r="AR11" s="35">
        <f t="shared" si="7"/>
        <v>0</v>
      </c>
      <c r="AS11" s="33">
        <v>240</v>
      </c>
      <c r="AT11" s="34">
        <f t="shared" si="8"/>
        <v>720</v>
      </c>
      <c r="AU11" s="35">
        <f t="shared" si="9"/>
        <v>0</v>
      </c>
      <c r="AV11" s="33">
        <v>8500</v>
      </c>
      <c r="AW11" s="36">
        <f t="shared" si="10"/>
        <v>25500</v>
      </c>
      <c r="AX11" s="35">
        <f t="shared" si="11"/>
        <v>0</v>
      </c>
      <c r="AY11" s="33">
        <v>0</v>
      </c>
      <c r="AZ11" s="36">
        <f t="shared" si="12"/>
        <v>0</v>
      </c>
      <c r="BA11" s="37">
        <f t="shared" si="13"/>
        <v>0</v>
      </c>
      <c r="BB11" s="33">
        <v>720</v>
      </c>
      <c r="BC11" s="36">
        <f t="shared" si="14"/>
        <v>2160</v>
      </c>
      <c r="BD11" s="35">
        <f t="shared" si="15"/>
        <v>0</v>
      </c>
      <c r="BE11" s="33">
        <v>0</v>
      </c>
      <c r="BF11" s="36">
        <f t="shared" si="16"/>
        <v>0</v>
      </c>
      <c r="BG11" s="35">
        <f t="shared" si="17"/>
        <v>0</v>
      </c>
      <c r="BH11" s="33">
        <v>0</v>
      </c>
      <c r="BI11" s="36">
        <f t="shared" si="18"/>
        <v>0</v>
      </c>
      <c r="BJ11" s="35">
        <f t="shared" si="19"/>
        <v>0</v>
      </c>
      <c r="BK11" s="33">
        <v>240</v>
      </c>
      <c r="BL11" s="36">
        <f t="shared" si="20"/>
        <v>720</v>
      </c>
      <c r="BM11" s="35">
        <f t="shared" si="21"/>
        <v>0</v>
      </c>
      <c r="BN11" s="38">
        <v>120</v>
      </c>
      <c r="BO11" s="36">
        <f t="shared" si="22"/>
        <v>360</v>
      </c>
      <c r="BP11" s="35">
        <f t="shared" si="23"/>
        <v>0</v>
      </c>
      <c r="BQ11" s="33">
        <v>0</v>
      </c>
      <c r="BR11" s="36">
        <f t="shared" si="24"/>
        <v>0</v>
      </c>
      <c r="BS11" s="35">
        <f t="shared" si="25"/>
        <v>0</v>
      </c>
      <c r="BT11" s="33">
        <v>0</v>
      </c>
      <c r="BU11" s="36">
        <f t="shared" si="26"/>
        <v>0</v>
      </c>
      <c r="BV11" s="35">
        <f t="shared" si="27"/>
        <v>0</v>
      </c>
      <c r="BW11" s="33">
        <v>120</v>
      </c>
      <c r="BX11" s="36">
        <f t="shared" si="28"/>
        <v>360</v>
      </c>
      <c r="BY11" s="35">
        <f t="shared" si="29"/>
        <v>0</v>
      </c>
      <c r="BZ11" s="33">
        <v>0</v>
      </c>
      <c r="CA11" s="36">
        <f t="shared" si="30"/>
        <v>0</v>
      </c>
      <c r="CB11" s="35">
        <f t="shared" si="31"/>
        <v>0</v>
      </c>
      <c r="CC11" s="33">
        <v>0</v>
      </c>
      <c r="CD11" s="36">
        <f t="shared" si="32"/>
        <v>0</v>
      </c>
      <c r="CE11" s="35">
        <f t="shared" si="33"/>
        <v>0</v>
      </c>
      <c r="CF11" s="33">
        <v>0</v>
      </c>
      <c r="CG11" s="36">
        <f t="shared" si="34"/>
        <v>0</v>
      </c>
      <c r="CH11" s="35">
        <f t="shared" si="35"/>
        <v>0</v>
      </c>
      <c r="CI11" s="33">
        <v>0</v>
      </c>
      <c r="CJ11" s="34">
        <f t="shared" si="36"/>
        <v>0</v>
      </c>
      <c r="CK11" s="35">
        <f t="shared" si="37"/>
        <v>0</v>
      </c>
      <c r="CL11" s="33">
        <v>0</v>
      </c>
      <c r="CM11" s="34">
        <f t="shared" si="38"/>
        <v>0</v>
      </c>
      <c r="CN11" s="35">
        <f t="shared" si="39"/>
        <v>0</v>
      </c>
      <c r="CO11" s="33">
        <v>0</v>
      </c>
      <c r="CP11" s="34">
        <f t="shared" si="40"/>
        <v>0</v>
      </c>
      <c r="CQ11" s="35">
        <f t="shared" si="41"/>
        <v>0</v>
      </c>
      <c r="CR11" s="40">
        <v>6590</v>
      </c>
    </row>
    <row r="12" spans="1:96" s="10" customFormat="1" ht="99" customHeight="1" x14ac:dyDescent="0.3">
      <c r="A12" s="43" t="s">
        <v>102</v>
      </c>
      <c r="B12" s="43" t="s">
        <v>12</v>
      </c>
      <c r="C12" s="43" t="s">
        <v>103</v>
      </c>
      <c r="D12" s="45" t="s">
        <v>145</v>
      </c>
      <c r="E12" s="44" t="s">
        <v>146</v>
      </c>
      <c r="F12" s="45" t="s">
        <v>147</v>
      </c>
      <c r="G12" s="46" t="s">
        <v>148</v>
      </c>
      <c r="H12" s="43" t="s">
        <v>149</v>
      </c>
      <c r="I12" s="43" t="s">
        <v>95</v>
      </c>
      <c r="J12" s="43" t="s">
        <v>177</v>
      </c>
      <c r="K12" s="80"/>
      <c r="L12" s="67"/>
      <c r="M12" s="67"/>
      <c r="N12" s="53"/>
      <c r="O12" s="49" t="s">
        <v>188</v>
      </c>
      <c r="P12" s="43" t="s">
        <v>177</v>
      </c>
      <c r="Q12" s="48" t="s">
        <v>30</v>
      </c>
      <c r="R12" s="67"/>
      <c r="S12" s="43" t="s">
        <v>236</v>
      </c>
      <c r="T12" s="49" t="s">
        <v>208</v>
      </c>
      <c r="U12" s="49" t="s">
        <v>213</v>
      </c>
      <c r="V12" s="49">
        <v>12</v>
      </c>
      <c r="W12" s="43" t="s">
        <v>12</v>
      </c>
      <c r="X12" s="70"/>
      <c r="Y12" s="19">
        <v>10</v>
      </c>
      <c r="Z12" s="71"/>
      <c r="AA12" s="71"/>
      <c r="AB12" s="71"/>
      <c r="AC12" s="24">
        <v>160447</v>
      </c>
      <c r="AD12" s="5" t="s">
        <v>10</v>
      </c>
      <c r="AE12" s="61">
        <v>48078</v>
      </c>
      <c r="AF12" s="74"/>
      <c r="AG12" s="33">
        <v>924</v>
      </c>
      <c r="AH12" s="34">
        <f t="shared" si="0"/>
        <v>2772</v>
      </c>
      <c r="AI12" s="35">
        <f t="shared" si="1"/>
        <v>0</v>
      </c>
      <c r="AJ12" s="33">
        <v>0</v>
      </c>
      <c r="AK12" s="34">
        <f t="shared" si="2"/>
        <v>0</v>
      </c>
      <c r="AL12" s="35">
        <f t="shared" si="3"/>
        <v>0</v>
      </c>
      <c r="AM12" s="33">
        <v>0</v>
      </c>
      <c r="AN12" s="34">
        <f t="shared" si="4"/>
        <v>0</v>
      </c>
      <c r="AO12" s="35">
        <f t="shared" si="5"/>
        <v>0</v>
      </c>
      <c r="AP12" s="33">
        <v>120</v>
      </c>
      <c r="AQ12" s="36">
        <f t="shared" si="6"/>
        <v>360</v>
      </c>
      <c r="AR12" s="35">
        <f t="shared" si="7"/>
        <v>0</v>
      </c>
      <c r="AS12" s="33">
        <v>240</v>
      </c>
      <c r="AT12" s="34">
        <f t="shared" si="8"/>
        <v>720</v>
      </c>
      <c r="AU12" s="35">
        <f t="shared" si="9"/>
        <v>0</v>
      </c>
      <c r="AV12" s="33">
        <v>1200</v>
      </c>
      <c r="AW12" s="36">
        <f t="shared" si="10"/>
        <v>3600</v>
      </c>
      <c r="AX12" s="35">
        <f t="shared" si="11"/>
        <v>0</v>
      </c>
      <c r="AY12" s="33">
        <v>0</v>
      </c>
      <c r="AZ12" s="36">
        <f t="shared" si="12"/>
        <v>0</v>
      </c>
      <c r="BA12" s="37">
        <f t="shared" si="13"/>
        <v>0</v>
      </c>
      <c r="BB12" s="33">
        <v>720</v>
      </c>
      <c r="BC12" s="36">
        <f t="shared" si="14"/>
        <v>2160</v>
      </c>
      <c r="BD12" s="35">
        <f t="shared" si="15"/>
        <v>0</v>
      </c>
      <c r="BE12" s="33">
        <v>0</v>
      </c>
      <c r="BF12" s="36">
        <f t="shared" si="16"/>
        <v>0</v>
      </c>
      <c r="BG12" s="35">
        <f t="shared" si="17"/>
        <v>0</v>
      </c>
      <c r="BH12" s="33">
        <v>0</v>
      </c>
      <c r="BI12" s="36">
        <f t="shared" si="18"/>
        <v>0</v>
      </c>
      <c r="BJ12" s="35">
        <f t="shared" si="19"/>
        <v>0</v>
      </c>
      <c r="BK12" s="33">
        <v>240</v>
      </c>
      <c r="BL12" s="36">
        <f t="shared" si="20"/>
        <v>720</v>
      </c>
      <c r="BM12" s="35">
        <f t="shared" si="21"/>
        <v>0</v>
      </c>
      <c r="BN12" s="33">
        <v>120</v>
      </c>
      <c r="BO12" s="36">
        <f t="shared" si="22"/>
        <v>360</v>
      </c>
      <c r="BP12" s="35">
        <f t="shared" si="23"/>
        <v>0</v>
      </c>
      <c r="BQ12" s="33">
        <v>0</v>
      </c>
      <c r="BR12" s="36">
        <f t="shared" si="24"/>
        <v>0</v>
      </c>
      <c r="BS12" s="35">
        <f t="shared" si="25"/>
        <v>0</v>
      </c>
      <c r="BT12" s="33">
        <v>0</v>
      </c>
      <c r="BU12" s="36">
        <f t="shared" si="26"/>
        <v>0</v>
      </c>
      <c r="BV12" s="35">
        <f t="shared" si="27"/>
        <v>0</v>
      </c>
      <c r="BW12" s="33">
        <v>120</v>
      </c>
      <c r="BX12" s="36">
        <f t="shared" si="28"/>
        <v>360</v>
      </c>
      <c r="BY12" s="35">
        <f t="shared" si="29"/>
        <v>0</v>
      </c>
      <c r="BZ12" s="33">
        <v>0</v>
      </c>
      <c r="CA12" s="36">
        <f t="shared" si="30"/>
        <v>0</v>
      </c>
      <c r="CB12" s="35">
        <f t="shared" si="31"/>
        <v>0</v>
      </c>
      <c r="CC12" s="33">
        <v>0</v>
      </c>
      <c r="CD12" s="36">
        <f t="shared" si="32"/>
        <v>0</v>
      </c>
      <c r="CE12" s="35">
        <f t="shared" si="33"/>
        <v>0</v>
      </c>
      <c r="CF12" s="33">
        <v>0</v>
      </c>
      <c r="CG12" s="36">
        <f t="shared" si="34"/>
        <v>0</v>
      </c>
      <c r="CH12" s="35">
        <f t="shared" si="35"/>
        <v>0</v>
      </c>
      <c r="CI12" s="33">
        <v>0</v>
      </c>
      <c r="CJ12" s="34">
        <f t="shared" si="36"/>
        <v>0</v>
      </c>
      <c r="CK12" s="35">
        <f t="shared" si="37"/>
        <v>0</v>
      </c>
      <c r="CL12" s="33">
        <v>0</v>
      </c>
      <c r="CM12" s="34">
        <f t="shared" si="38"/>
        <v>0</v>
      </c>
      <c r="CN12" s="35">
        <f t="shared" si="39"/>
        <v>0</v>
      </c>
      <c r="CO12" s="33">
        <v>0</v>
      </c>
      <c r="CP12" s="34">
        <f t="shared" si="40"/>
        <v>0</v>
      </c>
      <c r="CQ12" s="35">
        <f t="shared" si="41"/>
        <v>0</v>
      </c>
      <c r="CR12" s="40">
        <v>2210</v>
      </c>
    </row>
    <row r="13" spans="1:96" s="2" customFormat="1" ht="47.25" customHeight="1" x14ac:dyDescent="0.3">
      <c r="A13" s="43" t="s">
        <v>104</v>
      </c>
      <c r="B13" s="43" t="s">
        <v>12</v>
      </c>
      <c r="C13" s="43" t="s">
        <v>105</v>
      </c>
      <c r="D13" s="45" t="s">
        <v>150</v>
      </c>
      <c r="E13" s="46" t="s">
        <v>151</v>
      </c>
      <c r="F13" s="45" t="s">
        <v>152</v>
      </c>
      <c r="G13" s="46" t="s">
        <v>153</v>
      </c>
      <c r="H13" s="45" t="s">
        <v>154</v>
      </c>
      <c r="I13" s="45" t="s">
        <v>106</v>
      </c>
      <c r="J13" s="45" t="s">
        <v>177</v>
      </c>
      <c r="K13" s="80"/>
      <c r="L13" s="67"/>
      <c r="M13" s="68"/>
      <c r="N13" s="53"/>
      <c r="O13" s="58" t="s">
        <v>189</v>
      </c>
      <c r="P13" s="45" t="s">
        <v>177</v>
      </c>
      <c r="Q13" s="57" t="s">
        <v>30</v>
      </c>
      <c r="R13" s="68"/>
      <c r="S13" s="45" t="s">
        <v>237</v>
      </c>
      <c r="T13" s="58" t="s">
        <v>214</v>
      </c>
      <c r="U13" s="58" t="s">
        <v>215</v>
      </c>
      <c r="V13" s="58">
        <v>60</v>
      </c>
      <c r="W13" s="45" t="s">
        <v>11</v>
      </c>
      <c r="X13" s="70"/>
      <c r="Y13" s="19">
        <v>10</v>
      </c>
      <c r="Z13" s="71"/>
      <c r="AA13" s="71"/>
      <c r="AB13" s="71"/>
      <c r="AC13" s="4" t="s">
        <v>260</v>
      </c>
      <c r="AD13" s="5" t="s">
        <v>10</v>
      </c>
      <c r="AE13" s="63">
        <v>46872</v>
      </c>
      <c r="AF13" s="74"/>
      <c r="AG13" s="33">
        <v>450</v>
      </c>
      <c r="AH13" s="34">
        <f t="shared" si="0"/>
        <v>1350</v>
      </c>
      <c r="AI13" s="35">
        <f t="shared" si="1"/>
        <v>0</v>
      </c>
      <c r="AJ13" s="33">
        <v>1560</v>
      </c>
      <c r="AK13" s="34">
        <f t="shared" si="2"/>
        <v>4680</v>
      </c>
      <c r="AL13" s="35">
        <f t="shared" si="3"/>
        <v>0</v>
      </c>
      <c r="AM13" s="33">
        <v>5040</v>
      </c>
      <c r="AN13" s="34">
        <f t="shared" si="4"/>
        <v>15120</v>
      </c>
      <c r="AO13" s="35">
        <f t="shared" si="5"/>
        <v>0</v>
      </c>
      <c r="AP13" s="33">
        <v>0</v>
      </c>
      <c r="AQ13" s="36">
        <f t="shared" si="6"/>
        <v>0</v>
      </c>
      <c r="AR13" s="35">
        <f t="shared" si="7"/>
        <v>0</v>
      </c>
      <c r="AS13" s="33">
        <v>300</v>
      </c>
      <c r="AT13" s="34">
        <f t="shared" si="8"/>
        <v>900</v>
      </c>
      <c r="AU13" s="35">
        <f t="shared" si="9"/>
        <v>0</v>
      </c>
      <c r="AV13" s="33">
        <v>1440</v>
      </c>
      <c r="AW13" s="36">
        <f t="shared" si="10"/>
        <v>4320</v>
      </c>
      <c r="AX13" s="35">
        <f t="shared" si="11"/>
        <v>0</v>
      </c>
      <c r="AY13" s="33">
        <v>2160</v>
      </c>
      <c r="AZ13" s="36">
        <f t="shared" si="12"/>
        <v>6480</v>
      </c>
      <c r="BA13" s="37">
        <f t="shared" si="13"/>
        <v>0</v>
      </c>
      <c r="BB13" s="33">
        <v>720</v>
      </c>
      <c r="BC13" s="36">
        <f t="shared" si="14"/>
        <v>2160</v>
      </c>
      <c r="BD13" s="35">
        <f t="shared" si="15"/>
        <v>0</v>
      </c>
      <c r="BE13" s="33">
        <v>0</v>
      </c>
      <c r="BF13" s="36">
        <f t="shared" si="16"/>
        <v>0</v>
      </c>
      <c r="BG13" s="35">
        <f t="shared" si="17"/>
        <v>0</v>
      </c>
      <c r="BH13" s="33">
        <v>1440</v>
      </c>
      <c r="BI13" s="36">
        <f t="shared" si="18"/>
        <v>4320</v>
      </c>
      <c r="BJ13" s="35">
        <f t="shared" si="19"/>
        <v>0</v>
      </c>
      <c r="BK13" s="33">
        <v>1440</v>
      </c>
      <c r="BL13" s="36">
        <f t="shared" si="20"/>
        <v>4320</v>
      </c>
      <c r="BM13" s="35">
        <f t="shared" si="21"/>
        <v>0</v>
      </c>
      <c r="BN13" s="33">
        <v>1440</v>
      </c>
      <c r="BO13" s="36">
        <f t="shared" si="22"/>
        <v>4320</v>
      </c>
      <c r="BP13" s="35">
        <f t="shared" si="23"/>
        <v>0</v>
      </c>
      <c r="BQ13" s="33">
        <v>720</v>
      </c>
      <c r="BR13" s="36">
        <f t="shared" si="24"/>
        <v>2160</v>
      </c>
      <c r="BS13" s="35">
        <f t="shared" si="25"/>
        <v>0</v>
      </c>
      <c r="BT13" s="33">
        <v>720</v>
      </c>
      <c r="BU13" s="36">
        <f t="shared" si="26"/>
        <v>2160</v>
      </c>
      <c r="BV13" s="35">
        <f t="shared" si="27"/>
        <v>0</v>
      </c>
      <c r="BW13" s="33">
        <v>600</v>
      </c>
      <c r="BX13" s="36">
        <f t="shared" si="28"/>
        <v>1800</v>
      </c>
      <c r="BY13" s="35">
        <f t="shared" si="29"/>
        <v>0</v>
      </c>
      <c r="BZ13" s="33">
        <v>1800</v>
      </c>
      <c r="CA13" s="36">
        <f t="shared" si="30"/>
        <v>5400</v>
      </c>
      <c r="CB13" s="35">
        <f t="shared" si="31"/>
        <v>0</v>
      </c>
      <c r="CC13" s="33">
        <v>1080</v>
      </c>
      <c r="CD13" s="36">
        <f t="shared" si="32"/>
        <v>3240</v>
      </c>
      <c r="CE13" s="35">
        <f t="shared" si="33"/>
        <v>0</v>
      </c>
      <c r="CF13" s="33">
        <v>0</v>
      </c>
      <c r="CG13" s="36">
        <f t="shared" si="34"/>
        <v>0</v>
      </c>
      <c r="CH13" s="35">
        <f t="shared" si="35"/>
        <v>0</v>
      </c>
      <c r="CI13" s="33">
        <v>0</v>
      </c>
      <c r="CJ13" s="34">
        <f t="shared" si="36"/>
        <v>0</v>
      </c>
      <c r="CK13" s="35">
        <f t="shared" si="37"/>
        <v>0</v>
      </c>
      <c r="CL13" s="33">
        <v>0</v>
      </c>
      <c r="CM13" s="34">
        <f t="shared" si="38"/>
        <v>0</v>
      </c>
      <c r="CN13" s="35">
        <f t="shared" si="39"/>
        <v>0</v>
      </c>
      <c r="CO13" s="33">
        <v>0</v>
      </c>
      <c r="CP13" s="34">
        <f t="shared" si="40"/>
        <v>0</v>
      </c>
      <c r="CQ13" s="35">
        <f t="shared" si="41"/>
        <v>0</v>
      </c>
      <c r="CR13" s="40">
        <v>12546</v>
      </c>
    </row>
    <row r="14" spans="1:96" s="2" customFormat="1" ht="52.5" customHeight="1" x14ac:dyDescent="0.3">
      <c r="A14" s="43" t="s">
        <v>107</v>
      </c>
      <c r="B14" s="43" t="s">
        <v>12</v>
      </c>
      <c r="C14" s="43" t="s">
        <v>108</v>
      </c>
      <c r="D14" s="45" t="s">
        <v>155</v>
      </c>
      <c r="E14" s="44" t="s">
        <v>156</v>
      </c>
      <c r="F14" s="45" t="s">
        <v>157</v>
      </c>
      <c r="G14" s="46" t="s">
        <v>261</v>
      </c>
      <c r="H14" s="43" t="s">
        <v>262</v>
      </c>
      <c r="I14" s="43" t="s">
        <v>109</v>
      </c>
      <c r="J14" s="43" t="s">
        <v>178</v>
      </c>
      <c r="K14" s="80"/>
      <c r="L14" s="67"/>
      <c r="M14" s="68"/>
      <c r="N14" s="53"/>
      <c r="O14" s="58" t="s">
        <v>190</v>
      </c>
      <c r="P14" s="45" t="s">
        <v>178</v>
      </c>
      <c r="Q14" s="57" t="s">
        <v>191</v>
      </c>
      <c r="R14" s="70"/>
      <c r="S14" s="45" t="s">
        <v>238</v>
      </c>
      <c r="T14" s="58" t="s">
        <v>216</v>
      </c>
      <c r="U14" s="58" t="s">
        <v>217</v>
      </c>
      <c r="V14" s="58">
        <v>1</v>
      </c>
      <c r="W14" s="45" t="s">
        <v>11</v>
      </c>
      <c r="X14" s="68"/>
      <c r="Y14" s="19">
        <v>10</v>
      </c>
      <c r="Z14" s="50"/>
      <c r="AA14" s="71"/>
      <c r="AB14" s="71"/>
      <c r="AC14" s="4" t="s">
        <v>263</v>
      </c>
      <c r="AD14" s="5" t="s">
        <v>10</v>
      </c>
      <c r="AE14" s="63">
        <v>48464</v>
      </c>
      <c r="AF14" s="74"/>
      <c r="AG14" s="33">
        <v>0</v>
      </c>
      <c r="AH14" s="34">
        <f t="shared" si="0"/>
        <v>0</v>
      </c>
      <c r="AI14" s="35">
        <f t="shared" si="1"/>
        <v>0</v>
      </c>
      <c r="AJ14" s="33">
        <v>0</v>
      </c>
      <c r="AK14" s="34">
        <f t="shared" si="2"/>
        <v>0</v>
      </c>
      <c r="AL14" s="35">
        <f t="shared" si="3"/>
        <v>0</v>
      </c>
      <c r="AM14" s="33">
        <v>0</v>
      </c>
      <c r="AN14" s="34">
        <f t="shared" si="4"/>
        <v>0</v>
      </c>
      <c r="AO14" s="35">
        <f t="shared" si="5"/>
        <v>0</v>
      </c>
      <c r="AP14" s="33">
        <v>0</v>
      </c>
      <c r="AQ14" s="36">
        <f t="shared" si="6"/>
        <v>0</v>
      </c>
      <c r="AR14" s="35">
        <f t="shared" si="7"/>
        <v>0</v>
      </c>
      <c r="AS14" s="33">
        <v>10</v>
      </c>
      <c r="AT14" s="34">
        <f t="shared" si="8"/>
        <v>30</v>
      </c>
      <c r="AU14" s="35">
        <f t="shared" si="9"/>
        <v>0</v>
      </c>
      <c r="AV14" s="33">
        <v>0</v>
      </c>
      <c r="AW14" s="36">
        <f t="shared" si="10"/>
        <v>0</v>
      </c>
      <c r="AX14" s="35">
        <f t="shared" si="11"/>
        <v>0</v>
      </c>
      <c r="AY14" s="33">
        <v>45</v>
      </c>
      <c r="AZ14" s="36">
        <f t="shared" si="12"/>
        <v>135</v>
      </c>
      <c r="BA14" s="37">
        <f t="shared" si="13"/>
        <v>0</v>
      </c>
      <c r="BB14" s="33">
        <v>50</v>
      </c>
      <c r="BC14" s="36">
        <f t="shared" si="14"/>
        <v>150</v>
      </c>
      <c r="BD14" s="35">
        <f t="shared" si="15"/>
        <v>0</v>
      </c>
      <c r="BE14" s="33">
        <v>0</v>
      </c>
      <c r="BF14" s="36">
        <f t="shared" si="16"/>
        <v>0</v>
      </c>
      <c r="BG14" s="35">
        <f t="shared" si="17"/>
        <v>0</v>
      </c>
      <c r="BH14" s="33">
        <v>0</v>
      </c>
      <c r="BI14" s="36">
        <f t="shared" si="18"/>
        <v>0</v>
      </c>
      <c r="BJ14" s="35">
        <f t="shared" si="19"/>
        <v>0</v>
      </c>
      <c r="BK14" s="33">
        <v>10</v>
      </c>
      <c r="BL14" s="36">
        <f t="shared" si="20"/>
        <v>30</v>
      </c>
      <c r="BM14" s="35">
        <f t="shared" si="21"/>
        <v>0</v>
      </c>
      <c r="BN14" s="33">
        <v>26</v>
      </c>
      <c r="BO14" s="36">
        <f t="shared" si="22"/>
        <v>78</v>
      </c>
      <c r="BP14" s="35">
        <f t="shared" si="23"/>
        <v>0</v>
      </c>
      <c r="BQ14" s="33">
        <v>0</v>
      </c>
      <c r="BR14" s="36">
        <f t="shared" si="24"/>
        <v>0</v>
      </c>
      <c r="BS14" s="35">
        <f t="shared" si="25"/>
        <v>0</v>
      </c>
      <c r="BT14" s="33">
        <v>20</v>
      </c>
      <c r="BU14" s="36">
        <f t="shared" si="26"/>
        <v>60</v>
      </c>
      <c r="BV14" s="35">
        <f t="shared" si="27"/>
        <v>0</v>
      </c>
      <c r="BW14" s="33">
        <v>10</v>
      </c>
      <c r="BX14" s="36">
        <f t="shared" si="28"/>
        <v>30</v>
      </c>
      <c r="BY14" s="35">
        <f t="shared" si="29"/>
        <v>0</v>
      </c>
      <c r="BZ14" s="33">
        <v>30</v>
      </c>
      <c r="CA14" s="36">
        <f t="shared" si="30"/>
        <v>90</v>
      </c>
      <c r="CB14" s="35">
        <f t="shared" si="31"/>
        <v>0</v>
      </c>
      <c r="CC14" s="33">
        <v>40</v>
      </c>
      <c r="CD14" s="36">
        <f t="shared" si="32"/>
        <v>120</v>
      </c>
      <c r="CE14" s="35">
        <f t="shared" si="33"/>
        <v>0</v>
      </c>
      <c r="CF14" s="33">
        <v>0</v>
      </c>
      <c r="CG14" s="36">
        <f t="shared" si="34"/>
        <v>0</v>
      </c>
      <c r="CH14" s="35">
        <f t="shared" si="35"/>
        <v>0</v>
      </c>
      <c r="CI14" s="33">
        <v>0</v>
      </c>
      <c r="CJ14" s="34">
        <f t="shared" si="36"/>
        <v>0</v>
      </c>
      <c r="CK14" s="35">
        <f t="shared" si="37"/>
        <v>0</v>
      </c>
      <c r="CL14" s="33">
        <v>0</v>
      </c>
      <c r="CM14" s="34">
        <f t="shared" si="38"/>
        <v>0</v>
      </c>
      <c r="CN14" s="35">
        <f t="shared" si="39"/>
        <v>0</v>
      </c>
      <c r="CO14" s="33">
        <v>0</v>
      </c>
      <c r="CP14" s="34">
        <f t="shared" si="40"/>
        <v>0</v>
      </c>
      <c r="CQ14" s="35">
        <f t="shared" si="41"/>
        <v>0</v>
      </c>
      <c r="CR14" s="40">
        <v>144</v>
      </c>
    </row>
    <row r="15" spans="1:96" s="2" customFormat="1" ht="53.25" customHeight="1" x14ac:dyDescent="0.3">
      <c r="A15" s="43" t="s">
        <v>110</v>
      </c>
      <c r="B15" s="43" t="s">
        <v>12</v>
      </c>
      <c r="C15" s="43" t="s">
        <v>111</v>
      </c>
      <c r="D15" s="45" t="s">
        <v>33</v>
      </c>
      <c r="E15" s="44" t="s">
        <v>43</v>
      </c>
      <c r="F15" s="45" t="s">
        <v>265</v>
      </c>
      <c r="G15" s="46" t="s">
        <v>158</v>
      </c>
      <c r="H15" s="45" t="s">
        <v>264</v>
      </c>
      <c r="I15" s="45" t="s">
        <v>112</v>
      </c>
      <c r="J15" s="45" t="s">
        <v>31</v>
      </c>
      <c r="K15" s="80"/>
      <c r="L15" s="67"/>
      <c r="M15" s="67"/>
      <c r="N15" s="53"/>
      <c r="O15" s="58" t="s">
        <v>192</v>
      </c>
      <c r="P15" s="45" t="s">
        <v>31</v>
      </c>
      <c r="Q15" s="57" t="s">
        <v>191</v>
      </c>
      <c r="R15" s="67"/>
      <c r="S15" s="45" t="s">
        <v>239</v>
      </c>
      <c r="T15" s="58" t="s">
        <v>218</v>
      </c>
      <c r="U15" s="58" t="s">
        <v>219</v>
      </c>
      <c r="V15" s="58">
        <v>1</v>
      </c>
      <c r="W15" s="45" t="s">
        <v>11</v>
      </c>
      <c r="X15" s="68"/>
      <c r="Y15" s="19">
        <v>10</v>
      </c>
      <c r="Z15" s="56"/>
      <c r="AA15" s="71"/>
      <c r="AB15" s="72"/>
      <c r="AC15" s="4" t="s">
        <v>219</v>
      </c>
      <c r="AD15" s="5" t="s">
        <v>10</v>
      </c>
      <c r="AE15" s="63" t="s">
        <v>251</v>
      </c>
      <c r="AF15" s="74"/>
      <c r="AG15" s="33">
        <v>0</v>
      </c>
      <c r="AH15" s="34">
        <f t="shared" si="0"/>
        <v>0</v>
      </c>
      <c r="AI15" s="35">
        <f t="shared" si="1"/>
        <v>0</v>
      </c>
      <c r="AJ15" s="33">
        <v>0</v>
      </c>
      <c r="AK15" s="34">
        <f t="shared" si="2"/>
        <v>0</v>
      </c>
      <c r="AL15" s="35">
        <f t="shared" si="3"/>
        <v>0</v>
      </c>
      <c r="AM15" s="33">
        <v>0</v>
      </c>
      <c r="AN15" s="34">
        <f t="shared" si="4"/>
        <v>0</v>
      </c>
      <c r="AO15" s="35">
        <f t="shared" si="5"/>
        <v>0</v>
      </c>
      <c r="AP15" s="33">
        <v>0</v>
      </c>
      <c r="AQ15" s="36">
        <f t="shared" si="6"/>
        <v>0</v>
      </c>
      <c r="AR15" s="35">
        <f t="shared" si="7"/>
        <v>0</v>
      </c>
      <c r="AS15" s="33">
        <v>5</v>
      </c>
      <c r="AT15" s="34">
        <f t="shared" si="8"/>
        <v>15</v>
      </c>
      <c r="AU15" s="35">
        <f t="shared" si="9"/>
        <v>0</v>
      </c>
      <c r="AV15" s="33">
        <v>0</v>
      </c>
      <c r="AW15" s="36">
        <f t="shared" si="10"/>
        <v>0</v>
      </c>
      <c r="AX15" s="35">
        <f t="shared" si="11"/>
        <v>0</v>
      </c>
      <c r="AY15" s="33">
        <v>0</v>
      </c>
      <c r="AZ15" s="36">
        <f t="shared" si="12"/>
        <v>0</v>
      </c>
      <c r="BA15" s="37">
        <f t="shared" si="13"/>
        <v>0</v>
      </c>
      <c r="BB15" s="33">
        <v>50</v>
      </c>
      <c r="BC15" s="36">
        <f t="shared" si="14"/>
        <v>150</v>
      </c>
      <c r="BD15" s="35">
        <f t="shared" si="15"/>
        <v>0</v>
      </c>
      <c r="BE15" s="33">
        <v>0</v>
      </c>
      <c r="BF15" s="36">
        <f t="shared" si="16"/>
        <v>0</v>
      </c>
      <c r="BG15" s="35">
        <f t="shared" si="17"/>
        <v>0</v>
      </c>
      <c r="BH15" s="33">
        <v>0</v>
      </c>
      <c r="BI15" s="36">
        <f t="shared" si="18"/>
        <v>0</v>
      </c>
      <c r="BJ15" s="35">
        <f t="shared" si="19"/>
        <v>0</v>
      </c>
      <c r="BK15" s="33">
        <v>55</v>
      </c>
      <c r="BL15" s="36">
        <f t="shared" si="20"/>
        <v>165</v>
      </c>
      <c r="BM15" s="35">
        <f t="shared" si="21"/>
        <v>0</v>
      </c>
      <c r="BN15" s="33">
        <v>23</v>
      </c>
      <c r="BO15" s="36">
        <f t="shared" si="22"/>
        <v>69</v>
      </c>
      <c r="BP15" s="35">
        <f t="shared" si="23"/>
        <v>0</v>
      </c>
      <c r="BQ15" s="33">
        <v>0</v>
      </c>
      <c r="BR15" s="36">
        <f t="shared" si="24"/>
        <v>0</v>
      </c>
      <c r="BS15" s="35">
        <f t="shared" si="25"/>
        <v>0</v>
      </c>
      <c r="BT15" s="33">
        <v>0</v>
      </c>
      <c r="BU15" s="36">
        <f t="shared" si="26"/>
        <v>0</v>
      </c>
      <c r="BV15" s="35">
        <f t="shared" si="27"/>
        <v>0</v>
      </c>
      <c r="BW15" s="33">
        <v>0</v>
      </c>
      <c r="BX15" s="36">
        <f t="shared" si="28"/>
        <v>0</v>
      </c>
      <c r="BY15" s="35">
        <f t="shared" si="29"/>
        <v>0</v>
      </c>
      <c r="BZ15" s="33">
        <v>0</v>
      </c>
      <c r="CA15" s="36">
        <f t="shared" si="30"/>
        <v>0</v>
      </c>
      <c r="CB15" s="35">
        <f t="shared" si="31"/>
        <v>0</v>
      </c>
      <c r="CC15" s="33">
        <v>120</v>
      </c>
      <c r="CD15" s="36">
        <f t="shared" si="32"/>
        <v>360</v>
      </c>
      <c r="CE15" s="35">
        <f t="shared" si="33"/>
        <v>0</v>
      </c>
      <c r="CF15" s="33">
        <v>0</v>
      </c>
      <c r="CG15" s="36">
        <f t="shared" si="34"/>
        <v>0</v>
      </c>
      <c r="CH15" s="35">
        <f t="shared" si="35"/>
        <v>0</v>
      </c>
      <c r="CI15" s="33">
        <v>0</v>
      </c>
      <c r="CJ15" s="34">
        <f t="shared" si="36"/>
        <v>0</v>
      </c>
      <c r="CK15" s="35">
        <f t="shared" si="37"/>
        <v>0</v>
      </c>
      <c r="CL15" s="33">
        <v>0</v>
      </c>
      <c r="CM15" s="34">
        <f t="shared" si="38"/>
        <v>0</v>
      </c>
      <c r="CN15" s="35">
        <f t="shared" si="39"/>
        <v>0</v>
      </c>
      <c r="CO15" s="33">
        <v>0</v>
      </c>
      <c r="CP15" s="34">
        <f t="shared" si="40"/>
        <v>0</v>
      </c>
      <c r="CQ15" s="35">
        <f t="shared" si="41"/>
        <v>0</v>
      </c>
      <c r="CR15" s="40">
        <v>151</v>
      </c>
    </row>
    <row r="16" spans="1:96" s="2" customFormat="1" ht="69.599999999999994" customHeight="1" x14ac:dyDescent="0.3">
      <c r="A16" s="43" t="s">
        <v>113</v>
      </c>
      <c r="B16" s="43" t="s">
        <v>12</v>
      </c>
      <c r="C16" s="43" t="s">
        <v>114</v>
      </c>
      <c r="D16" s="43" t="s">
        <v>34</v>
      </c>
      <c r="E16" s="44" t="s">
        <v>159</v>
      </c>
      <c r="F16" s="45" t="s">
        <v>44</v>
      </c>
      <c r="G16" s="46" t="s">
        <v>45</v>
      </c>
      <c r="H16" s="45" t="s">
        <v>266</v>
      </c>
      <c r="I16" s="45" t="s">
        <v>115</v>
      </c>
      <c r="J16" s="45" t="s">
        <v>31</v>
      </c>
      <c r="K16" s="7">
        <v>78948</v>
      </c>
      <c r="L16" s="23">
        <v>138.96700000000001</v>
      </c>
      <c r="M16" s="23">
        <v>138.96692999999999</v>
      </c>
      <c r="N16" s="22">
        <f t="shared" si="42"/>
        <v>10971161.189639999</v>
      </c>
      <c r="O16" s="58" t="s">
        <v>193</v>
      </c>
      <c r="P16" s="45" t="s">
        <v>31</v>
      </c>
      <c r="Q16" s="57" t="s">
        <v>49</v>
      </c>
      <c r="R16" s="23">
        <v>138.96692999999999</v>
      </c>
      <c r="S16" s="45" t="s">
        <v>240</v>
      </c>
      <c r="T16" s="58" t="s">
        <v>220</v>
      </c>
      <c r="U16" s="58" t="s">
        <v>221</v>
      </c>
      <c r="V16" s="58">
        <v>30</v>
      </c>
      <c r="W16" s="45" t="s">
        <v>11</v>
      </c>
      <c r="X16" s="64">
        <v>17201.330000000002</v>
      </c>
      <c r="Y16" s="19">
        <v>10</v>
      </c>
      <c r="Z16" s="24" t="s">
        <v>51</v>
      </c>
      <c r="AA16" s="65" t="s">
        <v>268</v>
      </c>
      <c r="AB16" s="24" t="s">
        <v>251</v>
      </c>
      <c r="AC16" s="4" t="s">
        <v>267</v>
      </c>
      <c r="AD16" s="5" t="s">
        <v>10</v>
      </c>
      <c r="AE16" s="63">
        <v>48945</v>
      </c>
      <c r="AF16" s="66">
        <v>138.96692999999999</v>
      </c>
      <c r="AG16" s="33">
        <v>1095</v>
      </c>
      <c r="AH16" s="34">
        <f t="shared" si="0"/>
        <v>3285</v>
      </c>
      <c r="AI16" s="35">
        <f t="shared" si="1"/>
        <v>456506.36504999996</v>
      </c>
      <c r="AJ16" s="33">
        <v>420</v>
      </c>
      <c r="AK16" s="34">
        <f t="shared" si="2"/>
        <v>1260</v>
      </c>
      <c r="AL16" s="35">
        <f t="shared" si="3"/>
        <v>175098.33179999999</v>
      </c>
      <c r="AM16" s="33">
        <v>1095</v>
      </c>
      <c r="AN16" s="34">
        <f t="shared" si="4"/>
        <v>3285</v>
      </c>
      <c r="AO16" s="35">
        <f t="shared" si="5"/>
        <v>456506.36504999996</v>
      </c>
      <c r="AP16" s="33">
        <v>0</v>
      </c>
      <c r="AQ16" s="36">
        <f t="shared" si="6"/>
        <v>0</v>
      </c>
      <c r="AR16" s="35">
        <f t="shared" si="7"/>
        <v>0</v>
      </c>
      <c r="AS16" s="33">
        <v>300</v>
      </c>
      <c r="AT16" s="34">
        <f t="shared" si="8"/>
        <v>900</v>
      </c>
      <c r="AU16" s="35">
        <f t="shared" si="9"/>
        <v>125070.23699999999</v>
      </c>
      <c r="AV16" s="33">
        <v>360</v>
      </c>
      <c r="AW16" s="36">
        <f t="shared" si="10"/>
        <v>1080</v>
      </c>
      <c r="AX16" s="35">
        <f t="shared" si="11"/>
        <v>150084.2844</v>
      </c>
      <c r="AY16" s="33">
        <v>0</v>
      </c>
      <c r="AZ16" s="36">
        <f t="shared" si="12"/>
        <v>0</v>
      </c>
      <c r="BA16" s="37">
        <f t="shared" si="13"/>
        <v>0</v>
      </c>
      <c r="BB16" s="33">
        <v>3000</v>
      </c>
      <c r="BC16" s="36">
        <f t="shared" si="14"/>
        <v>9000</v>
      </c>
      <c r="BD16" s="35">
        <f t="shared" si="15"/>
        <v>1250702.3699999999</v>
      </c>
      <c r="BE16" s="33">
        <v>660</v>
      </c>
      <c r="BF16" s="36">
        <f t="shared" si="16"/>
        <v>1980</v>
      </c>
      <c r="BG16" s="35">
        <f t="shared" si="17"/>
        <v>275154.52139999997</v>
      </c>
      <c r="BH16" s="33">
        <v>720</v>
      </c>
      <c r="BI16" s="36">
        <f t="shared" si="18"/>
        <v>2160</v>
      </c>
      <c r="BJ16" s="35">
        <f t="shared" si="19"/>
        <v>300168.56880000001</v>
      </c>
      <c r="BK16" s="33">
        <v>4680</v>
      </c>
      <c r="BL16" s="36">
        <f t="shared" si="20"/>
        <v>14040</v>
      </c>
      <c r="BM16" s="35">
        <f t="shared" si="21"/>
        <v>1951095.6971999998</v>
      </c>
      <c r="BN16" s="33">
        <v>720</v>
      </c>
      <c r="BO16" s="36">
        <f t="shared" si="22"/>
        <v>2160</v>
      </c>
      <c r="BP16" s="35">
        <f t="shared" si="23"/>
        <v>300168.56880000001</v>
      </c>
      <c r="BQ16" s="33">
        <v>540</v>
      </c>
      <c r="BR16" s="36">
        <f t="shared" si="24"/>
        <v>1620</v>
      </c>
      <c r="BS16" s="35">
        <f t="shared" si="25"/>
        <v>225126.42659999998</v>
      </c>
      <c r="BT16" s="33">
        <v>1440</v>
      </c>
      <c r="BU16" s="36">
        <f t="shared" si="26"/>
        <v>4320</v>
      </c>
      <c r="BV16" s="35">
        <f t="shared" si="27"/>
        <v>600337.13760000002</v>
      </c>
      <c r="BW16" s="33">
        <v>3000</v>
      </c>
      <c r="BX16" s="36">
        <f t="shared" si="28"/>
        <v>9000</v>
      </c>
      <c r="BY16" s="35">
        <f t="shared" si="29"/>
        <v>1250702.3699999999</v>
      </c>
      <c r="BZ16" s="33">
        <v>300</v>
      </c>
      <c r="CA16" s="36">
        <f t="shared" si="30"/>
        <v>900</v>
      </c>
      <c r="CB16" s="35">
        <f t="shared" si="31"/>
        <v>125070.23699999999</v>
      </c>
      <c r="CC16" s="33">
        <v>3600</v>
      </c>
      <c r="CD16" s="36">
        <f t="shared" si="32"/>
        <v>10800</v>
      </c>
      <c r="CE16" s="35">
        <f t="shared" si="33"/>
        <v>1500842.8439999998</v>
      </c>
      <c r="CF16" s="33">
        <v>0</v>
      </c>
      <c r="CG16" s="36">
        <f t="shared" si="34"/>
        <v>0</v>
      </c>
      <c r="CH16" s="35">
        <f t="shared" si="35"/>
        <v>0</v>
      </c>
      <c r="CI16" s="33">
        <v>0</v>
      </c>
      <c r="CJ16" s="34">
        <f t="shared" si="36"/>
        <v>0</v>
      </c>
      <c r="CK16" s="35">
        <f t="shared" si="37"/>
        <v>0</v>
      </c>
      <c r="CL16" s="33">
        <v>0</v>
      </c>
      <c r="CM16" s="34">
        <f t="shared" si="38"/>
        <v>0</v>
      </c>
      <c r="CN16" s="35">
        <f t="shared" si="39"/>
        <v>0</v>
      </c>
      <c r="CO16" s="33">
        <v>0</v>
      </c>
      <c r="CP16" s="34">
        <f t="shared" si="40"/>
        <v>0</v>
      </c>
      <c r="CQ16" s="35">
        <f t="shared" si="41"/>
        <v>0</v>
      </c>
      <c r="CR16" s="40">
        <v>13158</v>
      </c>
    </row>
    <row r="17" spans="1:96" s="2" customFormat="1" ht="33.75" customHeight="1" x14ac:dyDescent="0.3">
      <c r="A17" s="43" t="s">
        <v>116</v>
      </c>
      <c r="B17" s="43" t="s">
        <v>12</v>
      </c>
      <c r="C17" s="43" t="s">
        <v>117</v>
      </c>
      <c r="D17" s="45" t="s">
        <v>160</v>
      </c>
      <c r="E17" s="47" t="s">
        <v>161</v>
      </c>
      <c r="F17" s="45" t="s">
        <v>162</v>
      </c>
      <c r="G17" s="46" t="s">
        <v>163</v>
      </c>
      <c r="H17" s="45" t="s">
        <v>164</v>
      </c>
      <c r="I17" s="45" t="s">
        <v>118</v>
      </c>
      <c r="J17" s="45" t="s">
        <v>270</v>
      </c>
      <c r="K17" s="80"/>
      <c r="L17" s="67"/>
      <c r="M17" s="69"/>
      <c r="N17" s="53"/>
      <c r="O17" s="58" t="s">
        <v>194</v>
      </c>
      <c r="P17" s="45" t="s">
        <v>270</v>
      </c>
      <c r="Q17" s="57" t="s">
        <v>183</v>
      </c>
      <c r="R17" s="69"/>
      <c r="S17" s="45" t="s">
        <v>241</v>
      </c>
      <c r="T17" s="58" t="s">
        <v>222</v>
      </c>
      <c r="U17" s="58" t="s">
        <v>223</v>
      </c>
      <c r="V17" s="58">
        <v>1</v>
      </c>
      <c r="W17" s="45" t="s">
        <v>12</v>
      </c>
      <c r="X17" s="70"/>
      <c r="Y17" s="19">
        <v>10</v>
      </c>
      <c r="Z17" s="56"/>
      <c r="AA17" s="73"/>
      <c r="AB17" s="71"/>
      <c r="AC17" s="4" t="s">
        <v>269</v>
      </c>
      <c r="AD17" s="5" t="s">
        <v>10</v>
      </c>
      <c r="AE17" s="63" t="s">
        <v>251</v>
      </c>
      <c r="AF17" s="74"/>
      <c r="AG17" s="33">
        <v>73</v>
      </c>
      <c r="AH17" s="34">
        <f t="shared" si="0"/>
        <v>219</v>
      </c>
      <c r="AI17" s="35">
        <f t="shared" si="1"/>
        <v>0</v>
      </c>
      <c r="AJ17" s="33">
        <v>0</v>
      </c>
      <c r="AK17" s="34">
        <f t="shared" si="2"/>
        <v>0</v>
      </c>
      <c r="AL17" s="35">
        <f t="shared" si="3"/>
        <v>0</v>
      </c>
      <c r="AM17" s="33">
        <v>120</v>
      </c>
      <c r="AN17" s="34">
        <f t="shared" si="4"/>
        <v>360</v>
      </c>
      <c r="AO17" s="35">
        <f t="shared" si="5"/>
        <v>0</v>
      </c>
      <c r="AP17" s="33">
        <v>20</v>
      </c>
      <c r="AQ17" s="36">
        <f t="shared" si="6"/>
        <v>60</v>
      </c>
      <c r="AR17" s="35">
        <f t="shared" si="7"/>
        <v>0</v>
      </c>
      <c r="AS17" s="33">
        <v>50</v>
      </c>
      <c r="AT17" s="34">
        <f t="shared" si="8"/>
        <v>150</v>
      </c>
      <c r="AU17" s="35">
        <f t="shared" si="9"/>
        <v>0</v>
      </c>
      <c r="AV17" s="33">
        <v>60</v>
      </c>
      <c r="AW17" s="36">
        <f t="shared" si="10"/>
        <v>180</v>
      </c>
      <c r="AX17" s="35">
        <f t="shared" si="11"/>
        <v>0</v>
      </c>
      <c r="AY17" s="33">
        <v>50</v>
      </c>
      <c r="AZ17" s="36">
        <f t="shared" si="12"/>
        <v>150</v>
      </c>
      <c r="BA17" s="37">
        <f t="shared" si="13"/>
        <v>0</v>
      </c>
      <c r="BB17" s="33">
        <v>72</v>
      </c>
      <c r="BC17" s="36">
        <f t="shared" si="14"/>
        <v>216</v>
      </c>
      <c r="BD17" s="35">
        <f t="shared" si="15"/>
        <v>0</v>
      </c>
      <c r="BE17" s="33">
        <v>12</v>
      </c>
      <c r="BF17" s="36">
        <f t="shared" si="16"/>
        <v>36</v>
      </c>
      <c r="BG17" s="35">
        <f t="shared" si="17"/>
        <v>0</v>
      </c>
      <c r="BH17" s="33">
        <v>0</v>
      </c>
      <c r="BI17" s="36">
        <f t="shared" si="18"/>
        <v>0</v>
      </c>
      <c r="BJ17" s="35">
        <f t="shared" si="19"/>
        <v>0</v>
      </c>
      <c r="BK17" s="33">
        <v>60</v>
      </c>
      <c r="BL17" s="36">
        <f t="shared" si="20"/>
        <v>180</v>
      </c>
      <c r="BM17" s="35">
        <f t="shared" si="21"/>
        <v>0</v>
      </c>
      <c r="BN17" s="33">
        <v>10</v>
      </c>
      <c r="BO17" s="36">
        <f t="shared" si="22"/>
        <v>30</v>
      </c>
      <c r="BP17" s="35">
        <f t="shared" si="23"/>
        <v>0</v>
      </c>
      <c r="BQ17" s="33">
        <v>0</v>
      </c>
      <c r="BR17" s="36">
        <f t="shared" si="24"/>
        <v>0</v>
      </c>
      <c r="BS17" s="35">
        <f t="shared" si="25"/>
        <v>0</v>
      </c>
      <c r="BT17" s="33">
        <v>0</v>
      </c>
      <c r="BU17" s="36">
        <f t="shared" si="26"/>
        <v>0</v>
      </c>
      <c r="BV17" s="35">
        <f t="shared" si="27"/>
        <v>0</v>
      </c>
      <c r="BW17" s="33">
        <v>30</v>
      </c>
      <c r="BX17" s="36">
        <f t="shared" si="28"/>
        <v>90</v>
      </c>
      <c r="BY17" s="35">
        <f t="shared" si="29"/>
        <v>0</v>
      </c>
      <c r="BZ17" s="33">
        <v>20</v>
      </c>
      <c r="CA17" s="36">
        <f t="shared" si="30"/>
        <v>60</v>
      </c>
      <c r="CB17" s="35">
        <f t="shared" si="31"/>
        <v>0</v>
      </c>
      <c r="CC17" s="33">
        <v>0</v>
      </c>
      <c r="CD17" s="36">
        <f t="shared" si="32"/>
        <v>0</v>
      </c>
      <c r="CE17" s="35">
        <f t="shared" si="33"/>
        <v>0</v>
      </c>
      <c r="CF17" s="33">
        <v>0</v>
      </c>
      <c r="CG17" s="36">
        <f t="shared" si="34"/>
        <v>0</v>
      </c>
      <c r="CH17" s="35">
        <f t="shared" si="35"/>
        <v>0</v>
      </c>
      <c r="CI17" s="33">
        <v>0</v>
      </c>
      <c r="CJ17" s="34">
        <f t="shared" si="36"/>
        <v>0</v>
      </c>
      <c r="CK17" s="35">
        <f t="shared" si="37"/>
        <v>0</v>
      </c>
      <c r="CL17" s="33">
        <v>0</v>
      </c>
      <c r="CM17" s="34">
        <f t="shared" si="38"/>
        <v>0</v>
      </c>
      <c r="CN17" s="35">
        <f t="shared" si="39"/>
        <v>0</v>
      </c>
      <c r="CO17" s="33">
        <v>0</v>
      </c>
      <c r="CP17" s="34">
        <f t="shared" si="40"/>
        <v>0</v>
      </c>
      <c r="CQ17" s="35">
        <f t="shared" si="41"/>
        <v>0</v>
      </c>
      <c r="CR17" s="40">
        <v>346</v>
      </c>
    </row>
    <row r="18" spans="1:96" s="9" customFormat="1" ht="27" customHeight="1" x14ac:dyDescent="0.3">
      <c r="A18" s="43" t="s">
        <v>119</v>
      </c>
      <c r="B18" s="43" t="s">
        <v>12</v>
      </c>
      <c r="C18" s="43" t="s">
        <v>120</v>
      </c>
      <c r="D18" s="45" t="s">
        <v>160</v>
      </c>
      <c r="E18" s="47" t="s">
        <v>161</v>
      </c>
      <c r="F18" s="45" t="s">
        <v>162</v>
      </c>
      <c r="G18" s="46" t="s">
        <v>163</v>
      </c>
      <c r="H18" s="45" t="s">
        <v>164</v>
      </c>
      <c r="I18" s="45" t="s">
        <v>118</v>
      </c>
      <c r="J18" s="45" t="s">
        <v>270</v>
      </c>
      <c r="K18" s="79"/>
      <c r="L18" s="53"/>
      <c r="M18" s="68"/>
      <c r="N18" s="53"/>
      <c r="O18" s="58" t="s">
        <v>195</v>
      </c>
      <c r="P18" s="45" t="s">
        <v>270</v>
      </c>
      <c r="Q18" s="57" t="s">
        <v>183</v>
      </c>
      <c r="R18" s="68"/>
      <c r="S18" s="45" t="s">
        <v>241</v>
      </c>
      <c r="T18" s="58" t="s">
        <v>222</v>
      </c>
      <c r="U18" s="58" t="s">
        <v>224</v>
      </c>
      <c r="V18" s="58">
        <v>1</v>
      </c>
      <c r="W18" s="45" t="s">
        <v>12</v>
      </c>
      <c r="X18" s="70"/>
      <c r="Y18" s="19">
        <v>10</v>
      </c>
      <c r="Z18" s="56"/>
      <c r="AA18" s="73"/>
      <c r="AB18" s="71"/>
      <c r="AC18" s="4" t="s">
        <v>271</v>
      </c>
      <c r="AD18" s="5" t="s">
        <v>10</v>
      </c>
      <c r="AE18" s="61" t="s">
        <v>251</v>
      </c>
      <c r="AF18" s="74"/>
      <c r="AG18" s="33">
        <v>82</v>
      </c>
      <c r="AH18" s="34">
        <f t="shared" si="0"/>
        <v>246</v>
      </c>
      <c r="AI18" s="35">
        <f t="shared" si="1"/>
        <v>0</v>
      </c>
      <c r="AJ18" s="33">
        <v>0</v>
      </c>
      <c r="AK18" s="34">
        <f t="shared" si="2"/>
        <v>0</v>
      </c>
      <c r="AL18" s="35">
        <f t="shared" si="3"/>
        <v>0</v>
      </c>
      <c r="AM18" s="33">
        <v>240</v>
      </c>
      <c r="AN18" s="34">
        <f t="shared" si="4"/>
        <v>720</v>
      </c>
      <c r="AO18" s="35">
        <f t="shared" si="5"/>
        <v>0</v>
      </c>
      <c r="AP18" s="33">
        <v>30</v>
      </c>
      <c r="AQ18" s="36">
        <f t="shared" si="6"/>
        <v>90</v>
      </c>
      <c r="AR18" s="35">
        <f t="shared" si="7"/>
        <v>0</v>
      </c>
      <c r="AS18" s="33">
        <v>150</v>
      </c>
      <c r="AT18" s="34">
        <f t="shared" si="8"/>
        <v>450</v>
      </c>
      <c r="AU18" s="35">
        <f t="shared" si="9"/>
        <v>0</v>
      </c>
      <c r="AV18" s="33">
        <v>120</v>
      </c>
      <c r="AW18" s="36">
        <f t="shared" si="10"/>
        <v>360</v>
      </c>
      <c r="AX18" s="35">
        <f t="shared" si="11"/>
        <v>0</v>
      </c>
      <c r="AY18" s="33">
        <v>150</v>
      </c>
      <c r="AZ18" s="36">
        <f t="shared" si="12"/>
        <v>450</v>
      </c>
      <c r="BA18" s="37">
        <f t="shared" si="13"/>
        <v>0</v>
      </c>
      <c r="BB18" s="33">
        <v>72</v>
      </c>
      <c r="BC18" s="36">
        <f t="shared" si="14"/>
        <v>216</v>
      </c>
      <c r="BD18" s="35">
        <f t="shared" si="15"/>
        <v>0</v>
      </c>
      <c r="BE18" s="33">
        <v>100</v>
      </c>
      <c r="BF18" s="36">
        <f t="shared" si="16"/>
        <v>300</v>
      </c>
      <c r="BG18" s="35">
        <f t="shared" si="17"/>
        <v>0</v>
      </c>
      <c r="BH18" s="33">
        <v>0</v>
      </c>
      <c r="BI18" s="36">
        <f t="shared" si="18"/>
        <v>0</v>
      </c>
      <c r="BJ18" s="35">
        <f t="shared" si="19"/>
        <v>0</v>
      </c>
      <c r="BK18" s="33">
        <v>60</v>
      </c>
      <c r="BL18" s="36">
        <f t="shared" si="20"/>
        <v>180</v>
      </c>
      <c r="BM18" s="35">
        <f t="shared" si="21"/>
        <v>0</v>
      </c>
      <c r="BN18" s="33">
        <v>30</v>
      </c>
      <c r="BO18" s="36">
        <f t="shared" si="22"/>
        <v>90</v>
      </c>
      <c r="BP18" s="35">
        <f t="shared" si="23"/>
        <v>0</v>
      </c>
      <c r="BQ18" s="33">
        <v>0</v>
      </c>
      <c r="BR18" s="36">
        <f t="shared" si="24"/>
        <v>0</v>
      </c>
      <c r="BS18" s="35">
        <f t="shared" si="25"/>
        <v>0</v>
      </c>
      <c r="BT18" s="33">
        <v>0</v>
      </c>
      <c r="BU18" s="36">
        <f t="shared" si="26"/>
        <v>0</v>
      </c>
      <c r="BV18" s="35">
        <f t="shared" si="27"/>
        <v>0</v>
      </c>
      <c r="BW18" s="33">
        <v>30</v>
      </c>
      <c r="BX18" s="36">
        <f t="shared" si="28"/>
        <v>90</v>
      </c>
      <c r="BY18" s="35">
        <f t="shared" si="29"/>
        <v>0</v>
      </c>
      <c r="BZ18" s="33">
        <v>40</v>
      </c>
      <c r="CA18" s="36">
        <f t="shared" si="30"/>
        <v>120</v>
      </c>
      <c r="CB18" s="35">
        <f t="shared" si="31"/>
        <v>0</v>
      </c>
      <c r="CC18" s="33">
        <v>0</v>
      </c>
      <c r="CD18" s="36">
        <f t="shared" si="32"/>
        <v>0</v>
      </c>
      <c r="CE18" s="35">
        <f t="shared" si="33"/>
        <v>0</v>
      </c>
      <c r="CF18" s="33">
        <v>0</v>
      </c>
      <c r="CG18" s="36">
        <f t="shared" si="34"/>
        <v>0</v>
      </c>
      <c r="CH18" s="35">
        <f t="shared" si="35"/>
        <v>0</v>
      </c>
      <c r="CI18" s="33">
        <v>0</v>
      </c>
      <c r="CJ18" s="34">
        <f t="shared" si="36"/>
        <v>0</v>
      </c>
      <c r="CK18" s="35">
        <f t="shared" si="37"/>
        <v>0</v>
      </c>
      <c r="CL18" s="33">
        <v>0</v>
      </c>
      <c r="CM18" s="34">
        <f t="shared" si="38"/>
        <v>0</v>
      </c>
      <c r="CN18" s="35">
        <f t="shared" si="39"/>
        <v>0</v>
      </c>
      <c r="CO18" s="33">
        <v>0</v>
      </c>
      <c r="CP18" s="34">
        <f t="shared" si="40"/>
        <v>0</v>
      </c>
      <c r="CQ18" s="35">
        <f t="shared" si="41"/>
        <v>0</v>
      </c>
      <c r="CR18" s="40">
        <v>662</v>
      </c>
    </row>
    <row r="19" spans="1:96" s="2" customFormat="1" ht="28.5" customHeight="1" x14ac:dyDescent="0.3">
      <c r="A19" s="43" t="s">
        <v>121</v>
      </c>
      <c r="B19" s="43" t="s">
        <v>12</v>
      </c>
      <c r="C19" s="43" t="s">
        <v>122</v>
      </c>
      <c r="D19" s="45" t="s">
        <v>165</v>
      </c>
      <c r="E19" s="44" t="s">
        <v>166</v>
      </c>
      <c r="F19" s="45" t="s">
        <v>167</v>
      </c>
      <c r="G19" s="46" t="s">
        <v>272</v>
      </c>
      <c r="H19" s="45" t="s">
        <v>168</v>
      </c>
      <c r="I19" s="45" t="s">
        <v>123</v>
      </c>
      <c r="J19" s="45" t="s">
        <v>31</v>
      </c>
      <c r="K19" s="79"/>
      <c r="L19" s="53"/>
      <c r="M19" s="67"/>
      <c r="N19" s="53"/>
      <c r="O19" s="58" t="s">
        <v>47</v>
      </c>
      <c r="P19" s="45" t="s">
        <v>31</v>
      </c>
      <c r="Q19" s="57" t="s">
        <v>50</v>
      </c>
      <c r="R19" s="67"/>
      <c r="S19" s="45" t="s">
        <v>242</v>
      </c>
      <c r="T19" s="58" t="s">
        <v>225</v>
      </c>
      <c r="U19" s="58" t="s">
        <v>226</v>
      </c>
      <c r="V19" s="58">
        <v>3</v>
      </c>
      <c r="W19" s="45" t="s">
        <v>11</v>
      </c>
      <c r="X19" s="70"/>
      <c r="Y19" s="19">
        <v>10</v>
      </c>
      <c r="Z19" s="71"/>
      <c r="AA19" s="73"/>
      <c r="AB19" s="71"/>
      <c r="AC19" s="4" t="s">
        <v>273</v>
      </c>
      <c r="AD19" s="5" t="s">
        <v>10</v>
      </c>
      <c r="AE19" s="61">
        <v>46637</v>
      </c>
      <c r="AF19" s="74"/>
      <c r="AG19" s="33">
        <v>0</v>
      </c>
      <c r="AH19" s="34">
        <f t="shared" si="0"/>
        <v>0</v>
      </c>
      <c r="AI19" s="35">
        <f t="shared" si="1"/>
        <v>0</v>
      </c>
      <c r="AJ19" s="33">
        <v>0</v>
      </c>
      <c r="AK19" s="34">
        <f t="shared" si="2"/>
        <v>0</v>
      </c>
      <c r="AL19" s="35">
        <f t="shared" si="3"/>
        <v>0</v>
      </c>
      <c r="AM19" s="33">
        <v>15</v>
      </c>
      <c r="AN19" s="34">
        <f t="shared" si="4"/>
        <v>45</v>
      </c>
      <c r="AO19" s="35">
        <f t="shared" si="5"/>
        <v>0</v>
      </c>
      <c r="AP19" s="33">
        <v>0</v>
      </c>
      <c r="AQ19" s="36">
        <f t="shared" si="6"/>
        <v>0</v>
      </c>
      <c r="AR19" s="35">
        <f t="shared" si="7"/>
        <v>0</v>
      </c>
      <c r="AS19" s="33">
        <v>0</v>
      </c>
      <c r="AT19" s="34">
        <f t="shared" si="8"/>
        <v>0</v>
      </c>
      <c r="AU19" s="35">
        <f t="shared" si="9"/>
        <v>0</v>
      </c>
      <c r="AV19" s="33">
        <v>0</v>
      </c>
      <c r="AW19" s="36">
        <f t="shared" si="10"/>
        <v>0</v>
      </c>
      <c r="AX19" s="35">
        <f t="shared" si="11"/>
        <v>0</v>
      </c>
      <c r="AY19" s="33">
        <v>18</v>
      </c>
      <c r="AZ19" s="36">
        <f t="shared" si="12"/>
        <v>54</v>
      </c>
      <c r="BA19" s="37">
        <f t="shared" si="13"/>
        <v>0</v>
      </c>
      <c r="BB19" s="33">
        <v>24</v>
      </c>
      <c r="BC19" s="36">
        <f t="shared" si="14"/>
        <v>72</v>
      </c>
      <c r="BD19" s="35">
        <f t="shared" si="15"/>
        <v>0</v>
      </c>
      <c r="BE19" s="33">
        <v>0</v>
      </c>
      <c r="BF19" s="36">
        <f t="shared" si="16"/>
        <v>0</v>
      </c>
      <c r="BG19" s="35">
        <f t="shared" si="17"/>
        <v>0</v>
      </c>
      <c r="BH19" s="33">
        <v>36</v>
      </c>
      <c r="BI19" s="36">
        <f t="shared" si="18"/>
        <v>108</v>
      </c>
      <c r="BJ19" s="35">
        <f t="shared" si="19"/>
        <v>0</v>
      </c>
      <c r="BK19" s="33">
        <v>12</v>
      </c>
      <c r="BL19" s="36">
        <f t="shared" si="20"/>
        <v>36</v>
      </c>
      <c r="BM19" s="35">
        <f t="shared" si="21"/>
        <v>0</v>
      </c>
      <c r="BN19" s="38">
        <v>18</v>
      </c>
      <c r="BO19" s="36">
        <f t="shared" si="22"/>
        <v>54</v>
      </c>
      <c r="BP19" s="35">
        <f t="shared" si="23"/>
        <v>0</v>
      </c>
      <c r="BQ19" s="33">
        <v>0</v>
      </c>
      <c r="BR19" s="36">
        <f t="shared" si="24"/>
        <v>0</v>
      </c>
      <c r="BS19" s="35">
        <f t="shared" si="25"/>
        <v>0</v>
      </c>
      <c r="BT19" s="33">
        <v>24</v>
      </c>
      <c r="BU19" s="36">
        <f t="shared" si="26"/>
        <v>72</v>
      </c>
      <c r="BV19" s="35">
        <f t="shared" si="27"/>
        <v>0</v>
      </c>
      <c r="BW19" s="33">
        <v>12</v>
      </c>
      <c r="BX19" s="36">
        <f t="shared" si="28"/>
        <v>36</v>
      </c>
      <c r="BY19" s="35">
        <f t="shared" si="29"/>
        <v>0</v>
      </c>
      <c r="BZ19" s="33">
        <v>20</v>
      </c>
      <c r="CA19" s="36">
        <f t="shared" si="30"/>
        <v>60</v>
      </c>
      <c r="CB19" s="35">
        <f t="shared" si="31"/>
        <v>0</v>
      </c>
      <c r="CC19" s="33">
        <v>12</v>
      </c>
      <c r="CD19" s="36">
        <f t="shared" si="32"/>
        <v>36</v>
      </c>
      <c r="CE19" s="35">
        <f t="shared" si="33"/>
        <v>0</v>
      </c>
      <c r="CF19" s="33">
        <v>6</v>
      </c>
      <c r="CG19" s="36">
        <f t="shared" si="34"/>
        <v>18</v>
      </c>
      <c r="CH19" s="35">
        <f t="shared" si="35"/>
        <v>0</v>
      </c>
      <c r="CI19" s="33">
        <v>0</v>
      </c>
      <c r="CJ19" s="34">
        <f t="shared" si="36"/>
        <v>0</v>
      </c>
      <c r="CK19" s="35">
        <f t="shared" si="37"/>
        <v>0</v>
      </c>
      <c r="CL19" s="33">
        <v>0</v>
      </c>
      <c r="CM19" s="34">
        <f t="shared" si="38"/>
        <v>0</v>
      </c>
      <c r="CN19" s="35">
        <f t="shared" si="39"/>
        <v>0</v>
      </c>
      <c r="CO19" s="33">
        <v>0</v>
      </c>
      <c r="CP19" s="34">
        <f t="shared" si="40"/>
        <v>0</v>
      </c>
      <c r="CQ19" s="35">
        <f t="shared" si="41"/>
        <v>0</v>
      </c>
      <c r="CR19" s="40">
        <v>118</v>
      </c>
    </row>
    <row r="20" spans="1:96" s="2" customFormat="1" ht="27" customHeight="1" x14ac:dyDescent="0.3">
      <c r="A20" s="43">
        <v>19</v>
      </c>
      <c r="B20" s="43" t="s">
        <v>12</v>
      </c>
      <c r="C20" s="43" t="s">
        <v>126</v>
      </c>
      <c r="D20" s="45" t="s">
        <v>169</v>
      </c>
      <c r="E20" s="44" t="s">
        <v>39</v>
      </c>
      <c r="F20" s="45" t="s">
        <v>40</v>
      </c>
      <c r="G20" s="46" t="s">
        <v>41</v>
      </c>
      <c r="H20" s="43" t="s">
        <v>42</v>
      </c>
      <c r="I20" s="43" t="s">
        <v>124</v>
      </c>
      <c r="J20" s="43" t="s">
        <v>31</v>
      </c>
      <c r="K20" s="79"/>
      <c r="L20" s="53"/>
      <c r="M20" s="68"/>
      <c r="N20" s="53"/>
      <c r="O20" s="58" t="s">
        <v>184</v>
      </c>
      <c r="P20" s="45" t="s">
        <v>31</v>
      </c>
      <c r="Q20" s="57" t="s">
        <v>50</v>
      </c>
      <c r="R20" s="68"/>
      <c r="S20" s="45" t="s">
        <v>243</v>
      </c>
      <c r="T20" s="58" t="s">
        <v>227</v>
      </c>
      <c r="U20" s="58" t="s">
        <v>228</v>
      </c>
      <c r="V20" s="58">
        <v>1</v>
      </c>
      <c r="W20" s="45" t="s">
        <v>12</v>
      </c>
      <c r="X20" s="70"/>
      <c r="Y20" s="19">
        <v>10</v>
      </c>
      <c r="Z20" s="71"/>
      <c r="AA20" s="73"/>
      <c r="AB20" s="73"/>
      <c r="AC20" s="4" t="s">
        <v>274</v>
      </c>
      <c r="AD20" s="5" t="s">
        <v>10</v>
      </c>
      <c r="AE20" s="61">
        <v>40597</v>
      </c>
      <c r="AF20" s="74"/>
      <c r="AG20" s="33">
        <v>0</v>
      </c>
      <c r="AH20" s="34">
        <f t="shared" si="0"/>
        <v>0</v>
      </c>
      <c r="AI20" s="35">
        <f t="shared" si="1"/>
        <v>0</v>
      </c>
      <c r="AJ20" s="33">
        <v>0</v>
      </c>
      <c r="AK20" s="34">
        <f t="shared" si="2"/>
        <v>0</v>
      </c>
      <c r="AL20" s="35">
        <f t="shared" si="3"/>
        <v>0</v>
      </c>
      <c r="AM20" s="33">
        <v>0</v>
      </c>
      <c r="AN20" s="34">
        <f t="shared" si="4"/>
        <v>0</v>
      </c>
      <c r="AO20" s="35">
        <f t="shared" si="5"/>
        <v>0</v>
      </c>
      <c r="AP20" s="33">
        <v>0</v>
      </c>
      <c r="AQ20" s="36">
        <f t="shared" si="6"/>
        <v>0</v>
      </c>
      <c r="AR20" s="35">
        <f t="shared" si="7"/>
        <v>0</v>
      </c>
      <c r="AS20" s="33">
        <v>0</v>
      </c>
      <c r="AT20" s="34">
        <f t="shared" si="8"/>
        <v>0</v>
      </c>
      <c r="AU20" s="35">
        <f t="shared" si="9"/>
        <v>0</v>
      </c>
      <c r="AV20" s="33">
        <v>0</v>
      </c>
      <c r="AW20" s="36">
        <f t="shared" si="10"/>
        <v>0</v>
      </c>
      <c r="AX20" s="35">
        <f t="shared" si="11"/>
        <v>0</v>
      </c>
      <c r="AY20" s="33">
        <v>0</v>
      </c>
      <c r="AZ20" s="36">
        <f t="shared" si="12"/>
        <v>0</v>
      </c>
      <c r="BA20" s="37">
        <f t="shared" si="13"/>
        <v>0</v>
      </c>
      <c r="BB20" s="33">
        <v>0</v>
      </c>
      <c r="BC20" s="36">
        <f t="shared" si="14"/>
        <v>0</v>
      </c>
      <c r="BD20" s="35">
        <f t="shared" si="15"/>
        <v>0</v>
      </c>
      <c r="BE20" s="33">
        <v>0</v>
      </c>
      <c r="BF20" s="36">
        <f t="shared" si="16"/>
        <v>0</v>
      </c>
      <c r="BG20" s="35">
        <f t="shared" si="17"/>
        <v>0</v>
      </c>
      <c r="BH20" s="33">
        <v>0</v>
      </c>
      <c r="BI20" s="36">
        <f t="shared" si="18"/>
        <v>0</v>
      </c>
      <c r="BJ20" s="35">
        <f t="shared" si="19"/>
        <v>0</v>
      </c>
      <c r="BK20" s="33">
        <v>0</v>
      </c>
      <c r="BL20" s="36">
        <f t="shared" si="20"/>
        <v>0</v>
      </c>
      <c r="BM20" s="35">
        <f t="shared" si="21"/>
        <v>0</v>
      </c>
      <c r="BN20" s="38">
        <v>0</v>
      </c>
      <c r="BO20" s="36">
        <f t="shared" si="22"/>
        <v>0</v>
      </c>
      <c r="BP20" s="35">
        <f t="shared" si="23"/>
        <v>0</v>
      </c>
      <c r="BQ20" s="33">
        <v>0</v>
      </c>
      <c r="BR20" s="36">
        <f t="shared" si="24"/>
        <v>0</v>
      </c>
      <c r="BS20" s="35">
        <f t="shared" si="25"/>
        <v>0</v>
      </c>
      <c r="BT20" s="33">
        <v>0</v>
      </c>
      <c r="BU20" s="36">
        <f t="shared" si="26"/>
        <v>0</v>
      </c>
      <c r="BV20" s="35">
        <f t="shared" si="27"/>
        <v>0</v>
      </c>
      <c r="BW20" s="33">
        <v>0</v>
      </c>
      <c r="BX20" s="36">
        <f t="shared" si="28"/>
        <v>0</v>
      </c>
      <c r="BY20" s="35">
        <f t="shared" si="29"/>
        <v>0</v>
      </c>
      <c r="BZ20" s="33">
        <v>0</v>
      </c>
      <c r="CA20" s="36">
        <f t="shared" si="30"/>
        <v>0</v>
      </c>
      <c r="CB20" s="35">
        <f t="shared" si="31"/>
        <v>0</v>
      </c>
      <c r="CC20" s="33">
        <v>1800</v>
      </c>
      <c r="CD20" s="36">
        <f t="shared" si="32"/>
        <v>5400</v>
      </c>
      <c r="CE20" s="35">
        <f t="shared" si="33"/>
        <v>0</v>
      </c>
      <c r="CF20" s="33">
        <v>0</v>
      </c>
      <c r="CG20" s="36">
        <f t="shared" si="34"/>
        <v>0</v>
      </c>
      <c r="CH20" s="35">
        <f t="shared" si="35"/>
        <v>0</v>
      </c>
      <c r="CI20" s="33">
        <v>0</v>
      </c>
      <c r="CJ20" s="34">
        <f t="shared" si="36"/>
        <v>0</v>
      </c>
      <c r="CK20" s="35">
        <f t="shared" si="37"/>
        <v>0</v>
      </c>
      <c r="CL20" s="33">
        <v>0</v>
      </c>
      <c r="CM20" s="34">
        <f t="shared" si="38"/>
        <v>0</v>
      </c>
      <c r="CN20" s="35">
        <f t="shared" si="39"/>
        <v>0</v>
      </c>
      <c r="CO20" s="33">
        <v>0</v>
      </c>
      <c r="CP20" s="34">
        <f t="shared" si="40"/>
        <v>0</v>
      </c>
      <c r="CQ20" s="35">
        <f t="shared" si="41"/>
        <v>0</v>
      </c>
      <c r="CR20" s="40">
        <v>1080</v>
      </c>
    </row>
    <row r="21" spans="1:96" s="2" customFormat="1" ht="19.8" customHeight="1" x14ac:dyDescent="0.3">
      <c r="A21" s="43">
        <v>20</v>
      </c>
      <c r="B21" s="43" t="s">
        <v>12</v>
      </c>
      <c r="C21" s="43" t="s">
        <v>127</v>
      </c>
      <c r="D21" s="45" t="s">
        <v>169</v>
      </c>
      <c r="E21" s="44" t="s">
        <v>39</v>
      </c>
      <c r="F21" s="45" t="s">
        <v>40</v>
      </c>
      <c r="G21" s="46" t="s">
        <v>41</v>
      </c>
      <c r="H21" s="43" t="s">
        <v>42</v>
      </c>
      <c r="I21" s="43" t="s">
        <v>124</v>
      </c>
      <c r="J21" s="43" t="s">
        <v>31</v>
      </c>
      <c r="K21" s="79"/>
      <c r="L21" s="53"/>
      <c r="M21" s="68"/>
      <c r="N21" s="53"/>
      <c r="O21" s="58" t="s">
        <v>196</v>
      </c>
      <c r="P21" s="45" t="s">
        <v>31</v>
      </c>
      <c r="Q21" s="57" t="s">
        <v>50</v>
      </c>
      <c r="R21" s="68"/>
      <c r="S21" s="45" t="s">
        <v>243</v>
      </c>
      <c r="T21" s="58" t="s">
        <v>227</v>
      </c>
      <c r="U21" s="58" t="s">
        <v>229</v>
      </c>
      <c r="V21" s="58">
        <v>1</v>
      </c>
      <c r="W21" s="45" t="s">
        <v>12</v>
      </c>
      <c r="X21" s="70"/>
      <c r="Y21" s="19">
        <v>10</v>
      </c>
      <c r="Z21" s="71"/>
      <c r="AA21" s="73"/>
      <c r="AB21" s="71"/>
      <c r="AC21" s="4" t="s">
        <v>275</v>
      </c>
      <c r="AD21" s="5" t="s">
        <v>10</v>
      </c>
      <c r="AE21" s="61">
        <v>40597</v>
      </c>
      <c r="AF21" s="74"/>
      <c r="AG21" s="33">
        <v>0</v>
      </c>
      <c r="AH21" s="34">
        <f t="shared" si="0"/>
        <v>0</v>
      </c>
      <c r="AI21" s="35">
        <f t="shared" si="1"/>
        <v>0</v>
      </c>
      <c r="AJ21" s="33">
        <v>0</v>
      </c>
      <c r="AK21" s="34">
        <f t="shared" si="2"/>
        <v>0</v>
      </c>
      <c r="AL21" s="35">
        <f t="shared" si="3"/>
        <v>0</v>
      </c>
      <c r="AM21" s="33">
        <v>0</v>
      </c>
      <c r="AN21" s="34">
        <f t="shared" si="4"/>
        <v>0</v>
      </c>
      <c r="AO21" s="35">
        <f t="shared" si="5"/>
        <v>0</v>
      </c>
      <c r="AP21" s="33">
        <v>0</v>
      </c>
      <c r="AQ21" s="36">
        <f t="shared" si="6"/>
        <v>0</v>
      </c>
      <c r="AR21" s="35">
        <f t="shared" si="7"/>
        <v>0</v>
      </c>
      <c r="AS21" s="33">
        <v>0</v>
      </c>
      <c r="AT21" s="34">
        <f t="shared" si="8"/>
        <v>0</v>
      </c>
      <c r="AU21" s="35">
        <f t="shared" si="9"/>
        <v>0</v>
      </c>
      <c r="AV21" s="33">
        <v>0</v>
      </c>
      <c r="AW21" s="36">
        <f t="shared" si="10"/>
        <v>0</v>
      </c>
      <c r="AX21" s="35">
        <f t="shared" si="11"/>
        <v>0</v>
      </c>
      <c r="AY21" s="33">
        <v>0</v>
      </c>
      <c r="AZ21" s="36">
        <f t="shared" si="12"/>
        <v>0</v>
      </c>
      <c r="BA21" s="37">
        <f t="shared" si="13"/>
        <v>0</v>
      </c>
      <c r="BB21" s="33">
        <v>0</v>
      </c>
      <c r="BC21" s="36">
        <f t="shared" si="14"/>
        <v>0</v>
      </c>
      <c r="BD21" s="35">
        <f t="shared" si="15"/>
        <v>0</v>
      </c>
      <c r="BE21" s="33">
        <v>0</v>
      </c>
      <c r="BF21" s="36">
        <f t="shared" si="16"/>
        <v>0</v>
      </c>
      <c r="BG21" s="35">
        <f t="shared" si="17"/>
        <v>0</v>
      </c>
      <c r="BH21" s="33">
        <v>0</v>
      </c>
      <c r="BI21" s="36">
        <f t="shared" si="18"/>
        <v>0</v>
      </c>
      <c r="BJ21" s="35">
        <f t="shared" si="19"/>
        <v>0</v>
      </c>
      <c r="BK21" s="33">
        <v>0</v>
      </c>
      <c r="BL21" s="36">
        <f t="shared" si="20"/>
        <v>0</v>
      </c>
      <c r="BM21" s="35">
        <f t="shared" si="21"/>
        <v>0</v>
      </c>
      <c r="BN21" s="38">
        <v>0</v>
      </c>
      <c r="BO21" s="36">
        <f t="shared" si="22"/>
        <v>0</v>
      </c>
      <c r="BP21" s="35">
        <f t="shared" si="23"/>
        <v>0</v>
      </c>
      <c r="BQ21" s="33">
        <v>0</v>
      </c>
      <c r="BR21" s="36">
        <f t="shared" si="24"/>
        <v>0</v>
      </c>
      <c r="BS21" s="35">
        <f t="shared" si="25"/>
        <v>0</v>
      </c>
      <c r="BT21" s="33">
        <v>0</v>
      </c>
      <c r="BU21" s="36">
        <f t="shared" si="26"/>
        <v>0</v>
      </c>
      <c r="BV21" s="35">
        <f t="shared" si="27"/>
        <v>0</v>
      </c>
      <c r="BW21" s="33">
        <v>0</v>
      </c>
      <c r="BX21" s="36">
        <f t="shared" si="28"/>
        <v>0</v>
      </c>
      <c r="BY21" s="35">
        <f t="shared" si="29"/>
        <v>0</v>
      </c>
      <c r="BZ21" s="33">
        <v>0</v>
      </c>
      <c r="CA21" s="36">
        <f t="shared" si="30"/>
        <v>0</v>
      </c>
      <c r="CB21" s="35">
        <f t="shared" si="31"/>
        <v>0</v>
      </c>
      <c r="CC21" s="33">
        <v>600</v>
      </c>
      <c r="CD21" s="36">
        <f t="shared" si="32"/>
        <v>1800</v>
      </c>
      <c r="CE21" s="35">
        <f t="shared" si="33"/>
        <v>0</v>
      </c>
      <c r="CF21" s="33">
        <v>0</v>
      </c>
      <c r="CG21" s="36">
        <f t="shared" si="34"/>
        <v>0</v>
      </c>
      <c r="CH21" s="35">
        <f t="shared" si="35"/>
        <v>0</v>
      </c>
      <c r="CI21" s="33">
        <v>0</v>
      </c>
      <c r="CJ21" s="34">
        <f t="shared" si="36"/>
        <v>0</v>
      </c>
      <c r="CK21" s="35">
        <f t="shared" si="37"/>
        <v>0</v>
      </c>
      <c r="CL21" s="33">
        <v>0</v>
      </c>
      <c r="CM21" s="34">
        <f t="shared" si="38"/>
        <v>0</v>
      </c>
      <c r="CN21" s="35">
        <f t="shared" si="39"/>
        <v>0</v>
      </c>
      <c r="CO21" s="33">
        <v>0</v>
      </c>
      <c r="CP21" s="34">
        <f t="shared" si="40"/>
        <v>0</v>
      </c>
      <c r="CQ21" s="35">
        <f t="shared" si="41"/>
        <v>0</v>
      </c>
      <c r="CR21" s="40">
        <v>360</v>
      </c>
    </row>
    <row r="22" spans="1:96" s="10" customFormat="1" ht="48.75" customHeight="1" x14ac:dyDescent="0.3">
      <c r="A22" s="43">
        <v>21</v>
      </c>
      <c r="B22" s="43" t="s">
        <v>12</v>
      </c>
      <c r="C22" s="43" t="s">
        <v>128</v>
      </c>
      <c r="D22" s="45" t="s">
        <v>170</v>
      </c>
      <c r="E22" s="45" t="s">
        <v>171</v>
      </c>
      <c r="F22" s="45" t="s">
        <v>172</v>
      </c>
      <c r="G22" s="45" t="s">
        <v>173</v>
      </c>
      <c r="H22" s="45" t="s">
        <v>174</v>
      </c>
      <c r="I22" s="45" t="s">
        <v>125</v>
      </c>
      <c r="J22" s="45" t="s">
        <v>179</v>
      </c>
      <c r="K22" s="80"/>
      <c r="L22" s="67"/>
      <c r="M22" s="69"/>
      <c r="N22" s="53"/>
      <c r="O22" s="58" t="s">
        <v>197</v>
      </c>
      <c r="P22" s="45" t="s">
        <v>179</v>
      </c>
      <c r="Q22" s="57" t="s">
        <v>30</v>
      </c>
      <c r="R22" s="67"/>
      <c r="S22" s="45" t="s">
        <v>244</v>
      </c>
      <c r="T22" s="58" t="s">
        <v>230</v>
      </c>
      <c r="U22" s="58" t="s">
        <v>231</v>
      </c>
      <c r="V22" s="58">
        <v>30</v>
      </c>
      <c r="W22" s="45" t="s">
        <v>11</v>
      </c>
      <c r="X22" s="70"/>
      <c r="Y22" s="19">
        <v>10</v>
      </c>
      <c r="Z22" s="50"/>
      <c r="AA22" s="71"/>
      <c r="AB22" s="71"/>
      <c r="AC22" s="4" t="s">
        <v>276</v>
      </c>
      <c r="AD22" s="5" t="s">
        <v>10</v>
      </c>
      <c r="AE22" s="63">
        <v>49128</v>
      </c>
      <c r="AF22" s="74"/>
      <c r="AG22" s="33">
        <v>0</v>
      </c>
      <c r="AH22" s="34">
        <f t="shared" si="0"/>
        <v>0</v>
      </c>
      <c r="AI22" s="35">
        <f t="shared" si="1"/>
        <v>0</v>
      </c>
      <c r="AJ22" s="33">
        <v>0</v>
      </c>
      <c r="AK22" s="34">
        <f t="shared" si="2"/>
        <v>0</v>
      </c>
      <c r="AL22" s="35">
        <f t="shared" si="3"/>
        <v>0</v>
      </c>
      <c r="AM22" s="33">
        <v>0</v>
      </c>
      <c r="AN22" s="34">
        <f t="shared" si="4"/>
        <v>0</v>
      </c>
      <c r="AO22" s="35">
        <f t="shared" si="5"/>
        <v>0</v>
      </c>
      <c r="AP22" s="33">
        <v>0</v>
      </c>
      <c r="AQ22" s="36">
        <f t="shared" si="6"/>
        <v>0</v>
      </c>
      <c r="AR22" s="35">
        <f t="shared" si="7"/>
        <v>0</v>
      </c>
      <c r="AS22" s="33">
        <v>0</v>
      </c>
      <c r="AT22" s="34">
        <f t="shared" si="8"/>
        <v>0</v>
      </c>
      <c r="AU22" s="35">
        <f t="shared" si="9"/>
        <v>0</v>
      </c>
      <c r="AV22" s="33">
        <v>0</v>
      </c>
      <c r="AW22" s="36">
        <f t="shared" si="10"/>
        <v>0</v>
      </c>
      <c r="AX22" s="35">
        <f t="shared" si="11"/>
        <v>0</v>
      </c>
      <c r="AY22" s="33">
        <v>0</v>
      </c>
      <c r="AZ22" s="36">
        <f t="shared" si="12"/>
        <v>0</v>
      </c>
      <c r="BA22" s="37">
        <f t="shared" si="13"/>
        <v>0</v>
      </c>
      <c r="BB22" s="38">
        <v>0</v>
      </c>
      <c r="BC22" s="36">
        <f t="shared" si="14"/>
        <v>0</v>
      </c>
      <c r="BD22" s="35">
        <f t="shared" si="15"/>
        <v>0</v>
      </c>
      <c r="BE22" s="33">
        <v>0</v>
      </c>
      <c r="BF22" s="36">
        <f t="shared" si="16"/>
        <v>0</v>
      </c>
      <c r="BG22" s="35">
        <f t="shared" si="17"/>
        <v>0</v>
      </c>
      <c r="BH22" s="33">
        <v>0</v>
      </c>
      <c r="BI22" s="36">
        <f t="shared" si="18"/>
        <v>0</v>
      </c>
      <c r="BJ22" s="35">
        <f t="shared" si="19"/>
        <v>0</v>
      </c>
      <c r="BK22" s="33">
        <v>0</v>
      </c>
      <c r="BL22" s="36">
        <f t="shared" si="20"/>
        <v>0</v>
      </c>
      <c r="BM22" s="35">
        <f t="shared" si="21"/>
        <v>0</v>
      </c>
      <c r="BN22" s="33">
        <v>0</v>
      </c>
      <c r="BO22" s="36">
        <f t="shared" si="22"/>
        <v>0</v>
      </c>
      <c r="BP22" s="35">
        <f t="shared" si="23"/>
        <v>0</v>
      </c>
      <c r="BQ22" s="33">
        <v>0</v>
      </c>
      <c r="BR22" s="36">
        <f t="shared" si="24"/>
        <v>0</v>
      </c>
      <c r="BS22" s="35">
        <f t="shared" si="25"/>
        <v>0</v>
      </c>
      <c r="BT22" s="33">
        <v>0</v>
      </c>
      <c r="BU22" s="36">
        <f t="shared" si="26"/>
        <v>0</v>
      </c>
      <c r="BV22" s="35">
        <f t="shared" si="27"/>
        <v>0</v>
      </c>
      <c r="BW22" s="33">
        <v>0</v>
      </c>
      <c r="BX22" s="36">
        <f t="shared" si="28"/>
        <v>0</v>
      </c>
      <c r="BY22" s="35">
        <f t="shared" si="29"/>
        <v>0</v>
      </c>
      <c r="BZ22" s="33">
        <v>0</v>
      </c>
      <c r="CA22" s="36">
        <f t="shared" si="30"/>
        <v>0</v>
      </c>
      <c r="CB22" s="35">
        <f t="shared" si="31"/>
        <v>0</v>
      </c>
      <c r="CC22" s="33">
        <v>54000</v>
      </c>
      <c r="CD22" s="36">
        <f t="shared" si="32"/>
        <v>162000</v>
      </c>
      <c r="CE22" s="35">
        <f t="shared" si="33"/>
        <v>0</v>
      </c>
      <c r="CF22" s="33">
        <v>0</v>
      </c>
      <c r="CG22" s="36">
        <f t="shared" si="34"/>
        <v>0</v>
      </c>
      <c r="CH22" s="35">
        <f t="shared" si="35"/>
        <v>0</v>
      </c>
      <c r="CI22" s="33">
        <v>0</v>
      </c>
      <c r="CJ22" s="34">
        <f t="shared" si="36"/>
        <v>0</v>
      </c>
      <c r="CK22" s="35">
        <f t="shared" si="37"/>
        <v>0</v>
      </c>
      <c r="CL22" s="33">
        <v>0</v>
      </c>
      <c r="CM22" s="34">
        <f t="shared" si="38"/>
        <v>0</v>
      </c>
      <c r="CN22" s="35">
        <f t="shared" si="39"/>
        <v>0</v>
      </c>
      <c r="CO22" s="33">
        <v>0</v>
      </c>
      <c r="CP22" s="34">
        <f t="shared" si="40"/>
        <v>0</v>
      </c>
      <c r="CQ22" s="35">
        <f t="shared" si="41"/>
        <v>0</v>
      </c>
      <c r="CR22" s="40">
        <v>32400</v>
      </c>
    </row>
    <row r="26" spans="1:96" x14ac:dyDescent="0.3"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</row>
    <row r="27" spans="1:96" x14ac:dyDescent="0.3"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</row>
    <row r="28" spans="1:96" x14ac:dyDescent="0.3"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</row>
    <row r="29" spans="1:96" x14ac:dyDescent="0.3"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</row>
    <row r="30" spans="1:96" x14ac:dyDescent="0.3"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</row>
    <row r="31" spans="1:96" x14ac:dyDescent="0.3"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</row>
    <row r="32" spans="1:96" x14ac:dyDescent="0.3"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</row>
    <row r="33" spans="32:81" x14ac:dyDescent="0.3"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</row>
    <row r="34" spans="32:81" x14ac:dyDescent="0.3"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</row>
    <row r="35" spans="32:81" x14ac:dyDescent="0.3"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</row>
    <row r="36" spans="32:81" x14ac:dyDescent="0.3"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</row>
    <row r="37" spans="32:81" x14ac:dyDescent="0.3"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</row>
    <row r="38" spans="32:81" x14ac:dyDescent="0.3"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</row>
    <row r="39" spans="32:81" x14ac:dyDescent="0.3"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</row>
    <row r="40" spans="32:81" x14ac:dyDescent="0.3"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</row>
    <row r="41" spans="32:81" x14ac:dyDescent="0.3"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</row>
    <row r="42" spans="32:81" x14ac:dyDescent="0.3"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</row>
    <row r="43" spans="32:81" x14ac:dyDescent="0.3"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</row>
    <row r="44" spans="32:81" x14ac:dyDescent="0.3"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</row>
    <row r="45" spans="32:81" x14ac:dyDescent="0.3"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</row>
    <row r="46" spans="32:81" x14ac:dyDescent="0.3"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</row>
    <row r="47" spans="32:81" x14ac:dyDescent="0.3"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</row>
    <row r="48" spans="32:81" x14ac:dyDescent="0.3"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</row>
    <row r="49" spans="32:81" x14ac:dyDescent="0.3"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</row>
    <row r="50" spans="32:81" x14ac:dyDescent="0.3"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</row>
    <row r="51" spans="32:81" x14ac:dyDescent="0.3"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</row>
    <row r="52" spans="32:81" x14ac:dyDescent="0.3"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</row>
    <row r="53" spans="32:81" x14ac:dyDescent="0.3"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</row>
    <row r="54" spans="32:81" x14ac:dyDescent="0.3"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</row>
    <row r="55" spans="32:81" x14ac:dyDescent="0.3"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</row>
    <row r="56" spans="32:81" x14ac:dyDescent="0.3"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</row>
    <row r="57" spans="32:81" x14ac:dyDescent="0.3"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</row>
    <row r="58" spans="32:81" x14ac:dyDescent="0.3"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</row>
    <row r="59" spans="32:81" x14ac:dyDescent="0.3"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</row>
    <row r="60" spans="32:81" x14ac:dyDescent="0.3"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</row>
    <row r="61" spans="32:81" x14ac:dyDescent="0.3"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</row>
    <row r="62" spans="32:81" x14ac:dyDescent="0.3"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</row>
    <row r="63" spans="32:81" x14ac:dyDescent="0.3"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</row>
    <row r="64" spans="32:81" x14ac:dyDescent="0.3"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</row>
    <row r="65" spans="32:81" x14ac:dyDescent="0.3"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</row>
    <row r="66" spans="32:81" x14ac:dyDescent="0.3"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</row>
    <row r="67" spans="32:81" x14ac:dyDescent="0.3"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</row>
    <row r="68" spans="32:81" x14ac:dyDescent="0.3"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</row>
    <row r="69" spans="32:81" x14ac:dyDescent="0.3"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</row>
    <row r="70" spans="32:81" x14ac:dyDescent="0.3"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</row>
    <row r="71" spans="32:81" x14ac:dyDescent="0.3"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</row>
    <row r="72" spans="32:81" x14ac:dyDescent="0.3"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</row>
    <row r="73" spans="32:81" x14ac:dyDescent="0.3"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</row>
    <row r="74" spans="32:81" x14ac:dyDescent="0.3"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</row>
    <row r="75" spans="32:81" x14ac:dyDescent="0.3"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</row>
    <row r="76" spans="32:81" x14ac:dyDescent="0.3"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</row>
    <row r="77" spans="32:81" x14ac:dyDescent="0.3"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</row>
    <row r="78" spans="32:81" x14ac:dyDescent="0.3"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</row>
    <row r="79" spans="32:81" x14ac:dyDescent="0.3"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</row>
    <row r="80" spans="32:81" x14ac:dyDescent="0.3"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</row>
    <row r="81" spans="32:81" x14ac:dyDescent="0.3"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</row>
    <row r="82" spans="32:81" x14ac:dyDescent="0.3"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</row>
    <row r="83" spans="32:81" x14ac:dyDescent="0.3"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</row>
    <row r="84" spans="32:81" x14ac:dyDescent="0.3"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</row>
    <row r="85" spans="32:81" x14ac:dyDescent="0.3"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</row>
    <row r="86" spans="32:81" x14ac:dyDescent="0.3"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</row>
    <row r="87" spans="32:81" x14ac:dyDescent="0.3"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</row>
    <row r="88" spans="32:81" x14ac:dyDescent="0.3"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</row>
    <row r="89" spans="32:81" x14ac:dyDescent="0.3"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</row>
    <row r="90" spans="32:81" x14ac:dyDescent="0.3"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</row>
    <row r="91" spans="32:81" x14ac:dyDescent="0.3"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</row>
    <row r="92" spans="32:81" x14ac:dyDescent="0.3"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</row>
    <row r="93" spans="32:81" x14ac:dyDescent="0.3"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</row>
    <row r="94" spans="32:81" x14ac:dyDescent="0.3"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</row>
    <row r="95" spans="32:81" x14ac:dyDescent="0.3"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</row>
    <row r="96" spans="32:81" x14ac:dyDescent="0.3"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</row>
    <row r="97" spans="32:81" x14ac:dyDescent="0.3"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</row>
    <row r="98" spans="32:81" x14ac:dyDescent="0.3"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</row>
    <row r="99" spans="32:81" x14ac:dyDescent="0.3"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</row>
    <row r="100" spans="32:81" x14ac:dyDescent="0.3"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</row>
    <row r="101" spans="32:81" x14ac:dyDescent="0.3"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</row>
    <row r="102" spans="32:81" x14ac:dyDescent="0.3"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</row>
    <row r="103" spans="32:81" x14ac:dyDescent="0.3"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</row>
    <row r="104" spans="32:81" x14ac:dyDescent="0.3"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</row>
    <row r="105" spans="32:81" x14ac:dyDescent="0.3"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</row>
    <row r="106" spans="32:81" x14ac:dyDescent="0.3"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</row>
    <row r="107" spans="32:81" x14ac:dyDescent="0.3"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</row>
    <row r="108" spans="32:81" x14ac:dyDescent="0.3"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</row>
    <row r="109" spans="32:81" x14ac:dyDescent="0.3"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</row>
    <row r="110" spans="32:81" x14ac:dyDescent="0.3"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</row>
    <row r="111" spans="32:81" x14ac:dyDescent="0.3"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</row>
    <row r="112" spans="32:81" x14ac:dyDescent="0.3"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</row>
    <row r="113" spans="32:81" x14ac:dyDescent="0.3"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</row>
    <row r="114" spans="32:81" x14ac:dyDescent="0.3"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</row>
    <row r="115" spans="32:81" x14ac:dyDescent="0.3"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</row>
    <row r="116" spans="32:81" x14ac:dyDescent="0.3"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</row>
    <row r="117" spans="32:81" x14ac:dyDescent="0.3"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</row>
    <row r="118" spans="32:81" x14ac:dyDescent="0.3"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</row>
    <row r="119" spans="32:81" x14ac:dyDescent="0.3"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</row>
    <row r="120" spans="32:81" x14ac:dyDescent="0.3"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</row>
    <row r="121" spans="32:81" x14ac:dyDescent="0.3"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</row>
    <row r="122" spans="32:81" x14ac:dyDescent="0.3"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</row>
    <row r="123" spans="32:81" x14ac:dyDescent="0.3"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</row>
    <row r="124" spans="32:81" x14ac:dyDescent="0.3"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</row>
    <row r="125" spans="32:81" x14ac:dyDescent="0.3"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</row>
    <row r="126" spans="32:81" x14ac:dyDescent="0.3"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</row>
    <row r="127" spans="32:81" x14ac:dyDescent="0.3"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</row>
    <row r="128" spans="32:81" x14ac:dyDescent="0.3"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</row>
    <row r="129" spans="32:81" x14ac:dyDescent="0.3"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</row>
    <row r="130" spans="32:81" x14ac:dyDescent="0.3"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</row>
    <row r="131" spans="32:81" x14ac:dyDescent="0.3"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</row>
    <row r="132" spans="32:81" x14ac:dyDescent="0.3"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</row>
    <row r="133" spans="32:81" x14ac:dyDescent="0.3"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</row>
    <row r="134" spans="32:81" x14ac:dyDescent="0.3"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</row>
    <row r="135" spans="32:81" x14ac:dyDescent="0.3"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</row>
    <row r="136" spans="32:81" x14ac:dyDescent="0.3"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</row>
    <row r="137" spans="32:81" x14ac:dyDescent="0.3"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</row>
    <row r="138" spans="32:81" x14ac:dyDescent="0.3"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</row>
    <row r="139" spans="32:81" x14ac:dyDescent="0.3"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</row>
    <row r="140" spans="32:81" x14ac:dyDescent="0.3"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</row>
    <row r="141" spans="32:81" x14ac:dyDescent="0.3"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</row>
    <row r="142" spans="32:81" x14ac:dyDescent="0.3"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</row>
    <row r="143" spans="32:81" x14ac:dyDescent="0.3"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</row>
    <row r="144" spans="32:81" x14ac:dyDescent="0.3"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</row>
    <row r="145" spans="32:81" x14ac:dyDescent="0.3"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</row>
    <row r="146" spans="32:81" x14ac:dyDescent="0.3"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</row>
    <row r="147" spans="32:81" x14ac:dyDescent="0.3"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</row>
    <row r="148" spans="32:81" x14ac:dyDescent="0.3"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</row>
    <row r="149" spans="32:81" x14ac:dyDescent="0.3"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</row>
    <row r="150" spans="32:81" x14ac:dyDescent="0.3"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</row>
    <row r="151" spans="32:81" x14ac:dyDescent="0.3"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</row>
    <row r="152" spans="32:81" x14ac:dyDescent="0.3"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</row>
    <row r="153" spans="32:81" x14ac:dyDescent="0.3"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</row>
    <row r="154" spans="32:81" x14ac:dyDescent="0.3"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</row>
    <row r="155" spans="32:81" x14ac:dyDescent="0.3"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</row>
    <row r="156" spans="32:81" x14ac:dyDescent="0.3"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</row>
    <row r="157" spans="32:81" x14ac:dyDescent="0.3"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</row>
    <row r="158" spans="32:81" x14ac:dyDescent="0.3"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</row>
    <row r="159" spans="32:81" x14ac:dyDescent="0.3"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</row>
    <row r="160" spans="32:81" x14ac:dyDescent="0.3"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</row>
    <row r="161" spans="32:81" x14ac:dyDescent="0.3"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</row>
    <row r="162" spans="32:81" x14ac:dyDescent="0.3"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</row>
    <row r="163" spans="32:81" x14ac:dyDescent="0.3"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</row>
    <row r="164" spans="32:81" x14ac:dyDescent="0.3"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</row>
    <row r="165" spans="32:81" x14ac:dyDescent="0.3"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</row>
    <row r="166" spans="32:81" x14ac:dyDescent="0.3"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</row>
    <row r="167" spans="32:81" x14ac:dyDescent="0.3"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</row>
    <row r="168" spans="32:81" x14ac:dyDescent="0.3"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</row>
    <row r="169" spans="32:81" x14ac:dyDescent="0.3"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</row>
    <row r="170" spans="32:81" x14ac:dyDescent="0.3"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</row>
    <row r="171" spans="32:81" x14ac:dyDescent="0.3"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</row>
    <row r="172" spans="32:81" x14ac:dyDescent="0.3"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</row>
    <row r="173" spans="32:81" x14ac:dyDescent="0.3"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</row>
    <row r="174" spans="32:81" x14ac:dyDescent="0.3"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</row>
    <row r="175" spans="32:81" x14ac:dyDescent="0.3"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</row>
    <row r="176" spans="32:81" x14ac:dyDescent="0.3"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</row>
    <row r="177" spans="32:81" x14ac:dyDescent="0.3"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</row>
    <row r="178" spans="32:81" x14ac:dyDescent="0.3"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</row>
    <row r="179" spans="32:81" x14ac:dyDescent="0.3"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</row>
    <row r="180" spans="32:81" x14ac:dyDescent="0.3"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</row>
    <row r="181" spans="32:81" x14ac:dyDescent="0.3"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</row>
    <row r="182" spans="32:81" x14ac:dyDescent="0.3"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</row>
    <row r="183" spans="32:81" x14ac:dyDescent="0.3"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</row>
    <row r="184" spans="32:81" x14ac:dyDescent="0.3"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</row>
    <row r="185" spans="32:81" x14ac:dyDescent="0.3"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</row>
    <row r="186" spans="32:81" x14ac:dyDescent="0.3"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</row>
    <row r="187" spans="32:81" x14ac:dyDescent="0.3"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</row>
    <row r="188" spans="32:81" x14ac:dyDescent="0.3"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</row>
    <row r="189" spans="32:81" x14ac:dyDescent="0.3"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</row>
    <row r="190" spans="32:81" x14ac:dyDescent="0.3"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</row>
    <row r="191" spans="32:81" x14ac:dyDescent="0.3"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</row>
    <row r="192" spans="32:81" x14ac:dyDescent="0.3"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</row>
    <row r="193" spans="32:81" x14ac:dyDescent="0.3"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</row>
    <row r="194" spans="32:81" x14ac:dyDescent="0.3"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</row>
    <row r="195" spans="32:81" x14ac:dyDescent="0.3"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</row>
    <row r="196" spans="32:81" x14ac:dyDescent="0.3"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</row>
    <row r="197" spans="32:81" x14ac:dyDescent="0.3"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</row>
    <row r="198" spans="32:81" x14ac:dyDescent="0.3"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</row>
    <row r="199" spans="32:81" x14ac:dyDescent="0.3"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</row>
    <row r="200" spans="32:81" x14ac:dyDescent="0.3"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</row>
    <row r="201" spans="32:81" x14ac:dyDescent="0.3"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</row>
    <row r="202" spans="32:81" x14ac:dyDescent="0.3"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</row>
    <row r="203" spans="32:81" x14ac:dyDescent="0.3"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</row>
    <row r="204" spans="32:81" x14ac:dyDescent="0.3"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</row>
    <row r="205" spans="32:81" x14ac:dyDescent="0.3"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</row>
    <row r="206" spans="32:81" x14ac:dyDescent="0.3"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</row>
    <row r="207" spans="32:81" x14ac:dyDescent="0.3"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</row>
    <row r="208" spans="32:81" x14ac:dyDescent="0.3"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</row>
    <row r="209" spans="32:81" x14ac:dyDescent="0.3"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</row>
    <row r="210" spans="32:81" x14ac:dyDescent="0.3"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</row>
    <row r="211" spans="32:81" x14ac:dyDescent="0.3"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</row>
    <row r="212" spans="32:81" x14ac:dyDescent="0.3"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</row>
    <row r="213" spans="32:81" x14ac:dyDescent="0.3"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</row>
    <row r="214" spans="32:81" x14ac:dyDescent="0.3"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</row>
    <row r="215" spans="32:81" x14ac:dyDescent="0.3"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</row>
    <row r="216" spans="32:81" x14ac:dyDescent="0.3"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</row>
    <row r="217" spans="32:81" x14ac:dyDescent="0.3"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</row>
    <row r="218" spans="32:81" x14ac:dyDescent="0.3"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</row>
    <row r="219" spans="32:81" x14ac:dyDescent="0.3"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</row>
    <row r="220" spans="32:81" x14ac:dyDescent="0.3"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</row>
    <row r="221" spans="32:81" x14ac:dyDescent="0.3"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</row>
    <row r="222" spans="32:81" x14ac:dyDescent="0.3"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</row>
    <row r="223" spans="32:81" x14ac:dyDescent="0.3"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</row>
    <row r="224" spans="32:81" x14ac:dyDescent="0.3"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</row>
    <row r="225" spans="32:81" x14ac:dyDescent="0.3"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</row>
    <row r="226" spans="32:81" x14ac:dyDescent="0.3"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</row>
    <row r="227" spans="32:81" x14ac:dyDescent="0.3"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</row>
    <row r="228" spans="32:81" x14ac:dyDescent="0.3"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</row>
    <row r="229" spans="32:81" x14ac:dyDescent="0.3"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</row>
    <row r="230" spans="32:81" x14ac:dyDescent="0.3"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</row>
    <row r="231" spans="32:81" x14ac:dyDescent="0.3"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</row>
    <row r="232" spans="32:81" x14ac:dyDescent="0.3"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</row>
    <row r="233" spans="32:81" x14ac:dyDescent="0.3"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</row>
    <row r="234" spans="32:81" x14ac:dyDescent="0.3"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</row>
    <row r="235" spans="32:81" x14ac:dyDescent="0.3"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</row>
    <row r="236" spans="32:81" x14ac:dyDescent="0.3"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</row>
    <row r="237" spans="32:81" x14ac:dyDescent="0.3"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</row>
    <row r="238" spans="32:81" x14ac:dyDescent="0.3"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</row>
    <row r="239" spans="32:81" x14ac:dyDescent="0.3"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</row>
    <row r="240" spans="32:81" x14ac:dyDescent="0.3"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</row>
    <row r="241" spans="32:81" x14ac:dyDescent="0.3"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</row>
    <row r="242" spans="32:81" x14ac:dyDescent="0.3"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</row>
    <row r="243" spans="32:81" x14ac:dyDescent="0.3"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</row>
    <row r="244" spans="32:81" x14ac:dyDescent="0.3"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</row>
    <row r="245" spans="32:81" x14ac:dyDescent="0.3"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</row>
    <row r="246" spans="32:81" x14ac:dyDescent="0.3"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</row>
    <row r="247" spans="32:81" x14ac:dyDescent="0.3"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</row>
    <row r="248" spans="32:81" x14ac:dyDescent="0.3"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</row>
    <row r="249" spans="32:81" x14ac:dyDescent="0.3"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</row>
    <row r="250" spans="32:81" x14ac:dyDescent="0.3"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</row>
    <row r="251" spans="32:81" x14ac:dyDescent="0.3"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</row>
    <row r="252" spans="32:81" x14ac:dyDescent="0.3"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</row>
    <row r="253" spans="32:81" x14ac:dyDescent="0.3"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</row>
    <row r="254" spans="32:81" x14ac:dyDescent="0.3"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</row>
    <row r="255" spans="32:81" x14ac:dyDescent="0.3"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</row>
    <row r="256" spans="32:81" x14ac:dyDescent="0.3"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</row>
    <row r="257" spans="32:81" x14ac:dyDescent="0.3"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</row>
    <row r="258" spans="32:81" x14ac:dyDescent="0.3"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</row>
    <row r="259" spans="32:81" x14ac:dyDescent="0.3"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</row>
    <row r="260" spans="32:81" x14ac:dyDescent="0.3"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</row>
    <row r="261" spans="32:81" x14ac:dyDescent="0.3"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</row>
    <row r="262" spans="32:81" x14ac:dyDescent="0.3"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</row>
    <row r="263" spans="32:81" x14ac:dyDescent="0.3"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</row>
    <row r="264" spans="32:81" x14ac:dyDescent="0.3"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</row>
    <row r="265" spans="32:81" x14ac:dyDescent="0.3"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</row>
    <row r="266" spans="32:81" x14ac:dyDescent="0.3"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</row>
    <row r="267" spans="32:81" x14ac:dyDescent="0.3"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</row>
    <row r="268" spans="32:81" x14ac:dyDescent="0.3"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</row>
    <row r="269" spans="32:81" x14ac:dyDescent="0.3"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</row>
    <row r="270" spans="32:81" x14ac:dyDescent="0.3"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</row>
    <row r="271" spans="32:81" x14ac:dyDescent="0.3"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</row>
    <row r="272" spans="32:81" x14ac:dyDescent="0.3"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</row>
    <row r="273" spans="32:81" x14ac:dyDescent="0.3"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</row>
    <row r="274" spans="32:81" x14ac:dyDescent="0.3"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</row>
    <row r="275" spans="32:81" x14ac:dyDescent="0.3"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</row>
    <row r="276" spans="32:81" x14ac:dyDescent="0.3"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</row>
    <row r="277" spans="32:81" x14ac:dyDescent="0.3"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</row>
    <row r="278" spans="32:81" x14ac:dyDescent="0.3"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</row>
    <row r="279" spans="32:81" x14ac:dyDescent="0.3"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</row>
    <row r="280" spans="32:81" x14ac:dyDescent="0.3"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</row>
    <row r="281" spans="32:81" x14ac:dyDescent="0.3"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</row>
    <row r="282" spans="32:81" x14ac:dyDescent="0.3"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</row>
    <row r="283" spans="32:81" x14ac:dyDescent="0.3"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</row>
    <row r="284" spans="32:81" x14ac:dyDescent="0.3"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</row>
    <row r="285" spans="32:81" x14ac:dyDescent="0.3"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</row>
    <row r="286" spans="32:81" x14ac:dyDescent="0.3"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</row>
    <row r="287" spans="32:81" x14ac:dyDescent="0.3"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</row>
    <row r="288" spans="32:81" x14ac:dyDescent="0.3"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</row>
    <row r="289" spans="32:81" x14ac:dyDescent="0.3"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</row>
    <row r="290" spans="32:81" x14ac:dyDescent="0.3"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</row>
    <row r="291" spans="32:81" x14ac:dyDescent="0.3"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</row>
    <row r="292" spans="32:81" x14ac:dyDescent="0.3"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</row>
    <row r="293" spans="32:81" x14ac:dyDescent="0.3"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</row>
    <row r="294" spans="32:81" x14ac:dyDescent="0.3"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</row>
    <row r="295" spans="32:81" x14ac:dyDescent="0.3"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</row>
    <row r="296" spans="32:81" x14ac:dyDescent="0.3"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</row>
    <row r="297" spans="32:81" x14ac:dyDescent="0.3"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</row>
    <row r="298" spans="32:81" x14ac:dyDescent="0.3"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</row>
    <row r="299" spans="32:81" x14ac:dyDescent="0.3"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</row>
    <row r="300" spans="32:81" x14ac:dyDescent="0.3"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</row>
    <row r="301" spans="32:81" x14ac:dyDescent="0.3"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</row>
    <row r="302" spans="32:81" x14ac:dyDescent="0.3"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</row>
    <row r="303" spans="32:81" x14ac:dyDescent="0.3"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</row>
    <row r="304" spans="32:81" x14ac:dyDescent="0.3"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</row>
    <row r="305" spans="32:81" x14ac:dyDescent="0.3"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</row>
    <row r="306" spans="32:81" x14ac:dyDescent="0.3"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</row>
    <row r="307" spans="32:81" x14ac:dyDescent="0.3"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</row>
    <row r="308" spans="32:81" x14ac:dyDescent="0.3"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</row>
    <row r="309" spans="32:81" x14ac:dyDescent="0.3"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</row>
    <row r="310" spans="32:81" x14ac:dyDescent="0.3"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</row>
    <row r="311" spans="32:81" x14ac:dyDescent="0.3"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</row>
    <row r="312" spans="32:81" x14ac:dyDescent="0.3"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</row>
    <row r="313" spans="32:81" x14ac:dyDescent="0.3"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</row>
    <row r="314" spans="32:81" x14ac:dyDescent="0.3"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</row>
    <row r="315" spans="32:81" x14ac:dyDescent="0.3"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</row>
    <row r="316" spans="32:81" x14ac:dyDescent="0.3"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</row>
    <row r="317" spans="32:81" x14ac:dyDescent="0.3"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</row>
    <row r="318" spans="32:81" x14ac:dyDescent="0.3"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</row>
    <row r="319" spans="32:81" x14ac:dyDescent="0.3"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</row>
    <row r="320" spans="32:81" x14ac:dyDescent="0.3"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</row>
    <row r="321" spans="32:81" x14ac:dyDescent="0.3"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</row>
    <row r="322" spans="32:81" x14ac:dyDescent="0.3"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</row>
    <row r="323" spans="32:81" x14ac:dyDescent="0.3"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</row>
    <row r="324" spans="32:81" x14ac:dyDescent="0.3"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</row>
    <row r="325" spans="32:81" x14ac:dyDescent="0.3"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</row>
    <row r="326" spans="32:81" x14ac:dyDescent="0.3"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</row>
    <row r="327" spans="32:81" x14ac:dyDescent="0.3"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</row>
    <row r="328" spans="32:81" x14ac:dyDescent="0.3"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</row>
    <row r="329" spans="32:81" x14ac:dyDescent="0.3"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</row>
    <row r="330" spans="32:81" x14ac:dyDescent="0.3"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</row>
    <row r="331" spans="32:81" x14ac:dyDescent="0.3"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</row>
    <row r="332" spans="32:81" x14ac:dyDescent="0.3"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</row>
    <row r="333" spans="32:81" x14ac:dyDescent="0.3"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</row>
    <row r="334" spans="32:81" x14ac:dyDescent="0.3"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</row>
    <row r="335" spans="32:81" x14ac:dyDescent="0.3"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</row>
    <row r="336" spans="32:81" x14ac:dyDescent="0.3"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</row>
    <row r="337" spans="32:81" x14ac:dyDescent="0.3"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</row>
    <row r="338" spans="32:81" x14ac:dyDescent="0.3"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</row>
    <row r="339" spans="32:81" x14ac:dyDescent="0.3"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</row>
    <row r="340" spans="32:81" x14ac:dyDescent="0.3"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</row>
    <row r="341" spans="32:81" x14ac:dyDescent="0.3"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</row>
    <row r="342" spans="32:81" x14ac:dyDescent="0.3"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</row>
    <row r="343" spans="32:81" x14ac:dyDescent="0.3"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</row>
    <row r="344" spans="32:81" x14ac:dyDescent="0.3"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</row>
    <row r="345" spans="32:81" x14ac:dyDescent="0.3"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</row>
    <row r="346" spans="32:81" x14ac:dyDescent="0.3"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</row>
    <row r="347" spans="32:81" x14ac:dyDescent="0.3"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</row>
    <row r="348" spans="32:81" x14ac:dyDescent="0.3"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</row>
    <row r="349" spans="32:81" x14ac:dyDescent="0.3"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</row>
    <row r="350" spans="32:81" x14ac:dyDescent="0.3"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</row>
    <row r="351" spans="32:81" x14ac:dyDescent="0.3"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</row>
    <row r="352" spans="32:81" x14ac:dyDescent="0.3"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</row>
    <row r="353" spans="32:81" x14ac:dyDescent="0.3"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</row>
    <row r="354" spans="32:81" x14ac:dyDescent="0.3"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</row>
    <row r="355" spans="32:81" x14ac:dyDescent="0.3"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</row>
    <row r="356" spans="32:81" x14ac:dyDescent="0.3"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</row>
    <row r="357" spans="32:81" x14ac:dyDescent="0.3"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</row>
    <row r="358" spans="32:81" x14ac:dyDescent="0.3"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</row>
    <row r="359" spans="32:81" x14ac:dyDescent="0.3"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</row>
    <row r="360" spans="32:81" x14ac:dyDescent="0.3"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</row>
    <row r="361" spans="32:81" x14ac:dyDescent="0.3"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</row>
    <row r="362" spans="32:81" x14ac:dyDescent="0.3"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</row>
    <row r="363" spans="32:81" x14ac:dyDescent="0.3"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</row>
    <row r="364" spans="32:81" x14ac:dyDescent="0.3"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</row>
    <row r="365" spans="32:81" x14ac:dyDescent="0.3"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</row>
    <row r="366" spans="32:81" x14ac:dyDescent="0.3"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</row>
    <row r="367" spans="32:81" x14ac:dyDescent="0.3"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</row>
    <row r="368" spans="32:81" x14ac:dyDescent="0.3"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</row>
    <row r="369" spans="32:81" x14ac:dyDescent="0.3"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</row>
    <row r="370" spans="32:81" x14ac:dyDescent="0.3"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</row>
    <row r="371" spans="32:81" x14ac:dyDescent="0.3"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</row>
    <row r="372" spans="32:81" x14ac:dyDescent="0.3"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</row>
    <row r="373" spans="32:81" x14ac:dyDescent="0.3"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</row>
    <row r="374" spans="32:81" x14ac:dyDescent="0.3"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</row>
    <row r="375" spans="32:81" x14ac:dyDescent="0.3"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</row>
    <row r="376" spans="32:81" x14ac:dyDescent="0.3"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</row>
    <row r="377" spans="32:81" x14ac:dyDescent="0.3"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</row>
    <row r="378" spans="32:81" x14ac:dyDescent="0.3"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</row>
    <row r="379" spans="32:81" x14ac:dyDescent="0.3"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</row>
    <row r="380" spans="32:81" x14ac:dyDescent="0.3"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</row>
    <row r="381" spans="32:81" x14ac:dyDescent="0.3"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</row>
    <row r="382" spans="32:81" x14ac:dyDescent="0.3"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</row>
    <row r="383" spans="32:81" x14ac:dyDescent="0.3"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</row>
    <row r="384" spans="32:81" x14ac:dyDescent="0.3"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</row>
    <row r="385" spans="32:81" x14ac:dyDescent="0.3"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</row>
    <row r="386" spans="32:81" x14ac:dyDescent="0.3"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</row>
    <row r="387" spans="32:81" x14ac:dyDescent="0.3"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</row>
    <row r="388" spans="32:81" x14ac:dyDescent="0.3"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</row>
    <row r="389" spans="32:81" x14ac:dyDescent="0.3"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</row>
    <row r="390" spans="32:81" x14ac:dyDescent="0.3"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</row>
    <row r="391" spans="32:81" x14ac:dyDescent="0.3"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</row>
    <row r="392" spans="32:81" x14ac:dyDescent="0.3"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</row>
    <row r="393" spans="32:81" x14ac:dyDescent="0.3"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</row>
    <row r="394" spans="32:81" x14ac:dyDescent="0.3"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</row>
    <row r="395" spans="32:81" x14ac:dyDescent="0.3"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</row>
    <row r="396" spans="32:81" x14ac:dyDescent="0.3"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</row>
    <row r="397" spans="32:81" x14ac:dyDescent="0.3"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</row>
    <row r="398" spans="32:81" x14ac:dyDescent="0.3"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</row>
    <row r="399" spans="32:81" x14ac:dyDescent="0.3"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</row>
    <row r="400" spans="32:81" x14ac:dyDescent="0.3"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</row>
    <row r="401" spans="32:81" x14ac:dyDescent="0.3"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</row>
    <row r="402" spans="32:81" x14ac:dyDescent="0.3"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</row>
    <row r="403" spans="32:81" x14ac:dyDescent="0.3"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</row>
    <row r="404" spans="32:81" x14ac:dyDescent="0.3"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</row>
    <row r="405" spans="32:81" x14ac:dyDescent="0.3"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</row>
    <row r="406" spans="32:81" x14ac:dyDescent="0.3"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</row>
    <row r="407" spans="32:81" x14ac:dyDescent="0.3"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</row>
    <row r="408" spans="32:81" x14ac:dyDescent="0.3"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</row>
    <row r="409" spans="32:81" x14ac:dyDescent="0.3"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</row>
    <row r="410" spans="32:81" x14ac:dyDescent="0.3"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</row>
    <row r="411" spans="32:81" x14ac:dyDescent="0.3"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</row>
    <row r="412" spans="32:81" x14ac:dyDescent="0.3"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</row>
    <row r="413" spans="32:81" x14ac:dyDescent="0.3"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</row>
    <row r="414" spans="32:81" x14ac:dyDescent="0.3"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</row>
    <row r="415" spans="32:81" x14ac:dyDescent="0.3"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</row>
    <row r="416" spans="32:81" x14ac:dyDescent="0.3"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</row>
    <row r="417" spans="32:81" x14ac:dyDescent="0.3"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</row>
    <row r="418" spans="32:81" x14ac:dyDescent="0.3"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</row>
    <row r="419" spans="32:81" x14ac:dyDescent="0.3"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</row>
    <row r="420" spans="32:81" x14ac:dyDescent="0.3"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</row>
    <row r="421" spans="32:81" x14ac:dyDescent="0.3"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</row>
    <row r="422" spans="32:81" x14ac:dyDescent="0.3"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</row>
    <row r="423" spans="32:81" x14ac:dyDescent="0.3"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</row>
    <row r="424" spans="32:81" x14ac:dyDescent="0.3"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</row>
    <row r="425" spans="32:81" x14ac:dyDescent="0.3"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</row>
    <row r="426" spans="32:81" x14ac:dyDescent="0.3"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</row>
    <row r="427" spans="32:81" x14ac:dyDescent="0.3"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</row>
    <row r="428" spans="32:81" x14ac:dyDescent="0.3"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</row>
    <row r="429" spans="32:81" x14ac:dyDescent="0.3"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</row>
    <row r="430" spans="32:81" x14ac:dyDescent="0.3"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</row>
    <row r="431" spans="32:81" x14ac:dyDescent="0.3"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</row>
    <row r="432" spans="32:81" x14ac:dyDescent="0.3"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</row>
    <row r="433" spans="32:81" x14ac:dyDescent="0.3"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</row>
    <row r="434" spans="32:81" x14ac:dyDescent="0.3"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</row>
    <row r="435" spans="32:81" x14ac:dyDescent="0.3"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</row>
    <row r="436" spans="32:81" x14ac:dyDescent="0.3"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</row>
    <row r="437" spans="32:81" x14ac:dyDescent="0.3"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</row>
    <row r="438" spans="32:81" x14ac:dyDescent="0.3"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</row>
    <row r="439" spans="32:81" x14ac:dyDescent="0.3"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</row>
    <row r="440" spans="32:81" x14ac:dyDescent="0.3"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</row>
    <row r="441" spans="32:81" x14ac:dyDescent="0.3"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</row>
    <row r="442" spans="32:81" x14ac:dyDescent="0.3"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</row>
    <row r="443" spans="32:81" x14ac:dyDescent="0.3"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</row>
    <row r="444" spans="32:81" x14ac:dyDescent="0.3"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</row>
    <row r="445" spans="32:81" x14ac:dyDescent="0.3"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</row>
    <row r="446" spans="32:81" x14ac:dyDescent="0.3"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</row>
    <row r="447" spans="32:81" x14ac:dyDescent="0.3"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</row>
    <row r="448" spans="32:81" x14ac:dyDescent="0.3"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</row>
    <row r="449" spans="32:81" x14ac:dyDescent="0.3"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</row>
    <row r="450" spans="32:81" x14ac:dyDescent="0.3"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</row>
    <row r="451" spans="32:81" x14ac:dyDescent="0.3"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</row>
    <row r="452" spans="32:81" x14ac:dyDescent="0.3"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</row>
    <row r="453" spans="32:81" x14ac:dyDescent="0.3"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</row>
    <row r="454" spans="32:81" x14ac:dyDescent="0.3"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</row>
    <row r="455" spans="32:81" x14ac:dyDescent="0.3"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</row>
    <row r="456" spans="32:81" x14ac:dyDescent="0.3"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</row>
    <row r="457" spans="32:81" x14ac:dyDescent="0.3"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</row>
    <row r="458" spans="32:81" x14ac:dyDescent="0.3"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</row>
    <row r="459" spans="32:81" x14ac:dyDescent="0.3"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</row>
    <row r="460" spans="32:81" x14ac:dyDescent="0.3"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</row>
    <row r="461" spans="32:81" x14ac:dyDescent="0.3"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</row>
    <row r="462" spans="32:81" x14ac:dyDescent="0.3"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</row>
    <row r="463" spans="32:81" x14ac:dyDescent="0.3"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</row>
    <row r="464" spans="32:81" x14ac:dyDescent="0.3"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</row>
    <row r="465" spans="32:81" x14ac:dyDescent="0.3"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</row>
    <row r="466" spans="32:81" x14ac:dyDescent="0.3"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</row>
    <row r="467" spans="32:81" x14ac:dyDescent="0.3"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</row>
    <row r="468" spans="32:81" x14ac:dyDescent="0.3"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</row>
    <row r="469" spans="32:81" x14ac:dyDescent="0.3"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</row>
    <row r="470" spans="32:81" x14ac:dyDescent="0.3"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</row>
    <row r="471" spans="32:81" x14ac:dyDescent="0.3"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</row>
    <row r="472" spans="32:81" x14ac:dyDescent="0.3"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</row>
    <row r="473" spans="32:81" x14ac:dyDescent="0.3"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</row>
    <row r="474" spans="32:81" x14ac:dyDescent="0.3"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</row>
    <row r="475" spans="32:81" x14ac:dyDescent="0.3"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</row>
    <row r="476" spans="32:81" x14ac:dyDescent="0.3"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</row>
    <row r="477" spans="32:81" x14ac:dyDescent="0.3"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</row>
    <row r="478" spans="32:81" x14ac:dyDescent="0.3"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</row>
    <row r="479" spans="32:81" x14ac:dyDescent="0.3"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</row>
    <row r="480" spans="32:81" x14ac:dyDescent="0.3"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</row>
    <row r="481" spans="32:81" x14ac:dyDescent="0.3"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</row>
    <row r="482" spans="32:81" x14ac:dyDescent="0.3"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</row>
    <row r="483" spans="32:81" x14ac:dyDescent="0.3"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</row>
    <row r="484" spans="32:81" x14ac:dyDescent="0.3"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</row>
    <row r="485" spans="32:81" x14ac:dyDescent="0.3"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</row>
    <row r="486" spans="32:81" x14ac:dyDescent="0.3"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</row>
    <row r="487" spans="32:81" x14ac:dyDescent="0.3"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</row>
    <row r="488" spans="32:81" x14ac:dyDescent="0.3"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</row>
    <row r="489" spans="32:81" x14ac:dyDescent="0.3"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</row>
    <row r="490" spans="32:81" x14ac:dyDescent="0.3"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</row>
    <row r="491" spans="32:81" x14ac:dyDescent="0.3"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</row>
    <row r="492" spans="32:81" x14ac:dyDescent="0.3"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</row>
    <row r="493" spans="32:81" x14ac:dyDescent="0.3"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</row>
    <row r="494" spans="32:81" x14ac:dyDescent="0.3"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</row>
    <row r="495" spans="32:81" x14ac:dyDescent="0.3"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</row>
    <row r="496" spans="32:81" x14ac:dyDescent="0.3"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</row>
    <row r="497" spans="32:81" x14ac:dyDescent="0.3"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</row>
    <row r="498" spans="32:81" x14ac:dyDescent="0.3"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</row>
    <row r="499" spans="32:81" x14ac:dyDescent="0.3"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</row>
    <row r="500" spans="32:81" x14ac:dyDescent="0.3"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</row>
    <row r="501" spans="32:81" x14ac:dyDescent="0.3"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</row>
    <row r="502" spans="32:81" x14ac:dyDescent="0.3"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</row>
    <row r="503" spans="32:81" x14ac:dyDescent="0.3"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</row>
    <row r="504" spans="32:81" x14ac:dyDescent="0.3"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</row>
    <row r="505" spans="32:81" x14ac:dyDescent="0.3"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</row>
    <row r="506" spans="32:81" x14ac:dyDescent="0.3"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</row>
    <row r="507" spans="32:81" x14ac:dyDescent="0.3"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</row>
    <row r="508" spans="32:81" x14ac:dyDescent="0.3"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</row>
    <row r="509" spans="32:81" x14ac:dyDescent="0.3"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</row>
    <row r="510" spans="32:81" x14ac:dyDescent="0.3"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</row>
    <row r="511" spans="32:81" x14ac:dyDescent="0.3"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</row>
    <row r="512" spans="32:81" x14ac:dyDescent="0.3"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</row>
    <row r="513" spans="32:81" x14ac:dyDescent="0.3"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</row>
    <row r="514" spans="32:81" x14ac:dyDescent="0.3"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</row>
    <row r="515" spans="32:81" x14ac:dyDescent="0.3"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</row>
    <row r="516" spans="32:81" x14ac:dyDescent="0.3"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</row>
    <row r="517" spans="32:81" x14ac:dyDescent="0.3"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</row>
    <row r="518" spans="32:81" x14ac:dyDescent="0.3"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</row>
    <row r="519" spans="32:81" x14ac:dyDescent="0.3"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</row>
    <row r="520" spans="32:81" x14ac:dyDescent="0.3"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</row>
    <row r="521" spans="32:81" x14ac:dyDescent="0.3"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</row>
    <row r="522" spans="32:81" x14ac:dyDescent="0.3"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</row>
    <row r="523" spans="32:81" x14ac:dyDescent="0.3"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</row>
    <row r="524" spans="32:81" x14ac:dyDescent="0.3"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</row>
    <row r="525" spans="32:81" x14ac:dyDescent="0.3"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</row>
    <row r="526" spans="32:81" x14ac:dyDescent="0.3"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</row>
    <row r="527" spans="32:81" x14ac:dyDescent="0.3"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</row>
    <row r="528" spans="32:81" x14ac:dyDescent="0.3"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</row>
    <row r="529" spans="32:81" x14ac:dyDescent="0.3"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</row>
    <row r="530" spans="32:81" x14ac:dyDescent="0.3"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</row>
    <row r="531" spans="32:81" x14ac:dyDescent="0.3"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</row>
    <row r="532" spans="32:81" x14ac:dyDescent="0.3"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</row>
    <row r="533" spans="32:81" x14ac:dyDescent="0.3"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</row>
    <row r="534" spans="32:81" x14ac:dyDescent="0.3"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</row>
    <row r="535" spans="32:81" x14ac:dyDescent="0.3"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</row>
    <row r="536" spans="32:81" x14ac:dyDescent="0.3"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</row>
    <row r="537" spans="32:81" x14ac:dyDescent="0.3"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</row>
    <row r="538" spans="32:81" x14ac:dyDescent="0.3"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</row>
    <row r="539" spans="32:81" x14ac:dyDescent="0.3"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</row>
    <row r="540" spans="32:81" x14ac:dyDescent="0.3"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</row>
    <row r="541" spans="32:81" x14ac:dyDescent="0.3"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</row>
    <row r="542" spans="32:81" x14ac:dyDescent="0.3"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</row>
    <row r="543" spans="32:81" x14ac:dyDescent="0.3"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</row>
    <row r="544" spans="32:81" x14ac:dyDescent="0.3"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</row>
    <row r="545" spans="32:81" x14ac:dyDescent="0.3"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</row>
    <row r="546" spans="32:81" x14ac:dyDescent="0.3"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</row>
    <row r="547" spans="32:81" x14ac:dyDescent="0.3"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</row>
    <row r="548" spans="32:81" x14ac:dyDescent="0.3"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</row>
    <row r="549" spans="32:81" x14ac:dyDescent="0.3"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</row>
  </sheetData>
  <mergeCells count="22">
    <mergeCell ref="BK1:BM1"/>
    <mergeCell ref="A1:AE1"/>
    <mergeCell ref="AG1:AI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CF1:CH1"/>
    <mergeCell ref="CI1:CK1"/>
    <mergeCell ref="CL1:CN1"/>
    <mergeCell ref="CO1:CQ1"/>
    <mergeCell ref="BN1:BP1"/>
    <mergeCell ref="BQ1:BS1"/>
    <mergeCell ref="BT1:BV1"/>
    <mergeCell ref="BW1:BY1"/>
    <mergeCell ref="BZ1:CB1"/>
    <mergeCell ref="CC1:CE1"/>
  </mergeCells>
  <hyperlinks>
    <hyperlink ref="H16" r:id="rId1"/>
    <hyperlink ref="H17" r:id="rId2"/>
    <hyperlink ref="H3" r:id="rId3"/>
    <hyperlink ref="H4" r:id="rId4"/>
    <hyperlink ref="H5" r:id="rId5"/>
    <hyperlink ref="H6" r:id="rId6"/>
    <hyperlink ref="H8" r:id="rId7"/>
    <hyperlink ref="H13" r:id="rId8"/>
    <hyperlink ref="H14" r:id="rId9"/>
    <hyperlink ref="H15" r:id="rId10"/>
    <hyperlink ref="H19" r:id="rId11"/>
    <hyperlink ref="H20" r:id="rId12"/>
    <hyperlink ref="H22" r:id="rId13"/>
  </hyperlinks>
  <pageMargins left="0.7" right="0.7" top="0.75" bottom="0.75" header="0.3" footer="0.3"/>
  <pageSetup paperSize="9" scale="10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 OSCU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2026-01-14T14:49:48Z</cp:lastPrinted>
  <dcterms:created xsi:type="dcterms:W3CDTF">2019-06-18T06:56:08Z</dcterms:created>
  <dcterms:modified xsi:type="dcterms:W3CDTF">2026-07-03T08:50:00Z</dcterms:modified>
</cp:coreProperties>
</file>